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обоснование" sheetId="1" r:id="rId1"/>
  </sheets>
  <definedNames>
    <definedName name="_xlnm.Print_Area" localSheetId="0">'обоснование'!$A$1:$G$393</definedName>
  </definedNames>
  <calcPr fullCalcOnLoad="1"/>
</workbook>
</file>

<file path=xl/sharedStrings.xml><?xml version="1.0" encoding="utf-8"?>
<sst xmlns="http://schemas.openxmlformats.org/spreadsheetml/2006/main" count="705" uniqueCount="114">
  <si>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</si>
  <si>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</si>
  <si>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</si>
  <si>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</si>
  <si>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</si>
  <si>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</si>
  <si>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</si>
  <si>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</si>
  <si>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</si>
  <si>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</si>
  <si>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</si>
  <si>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</si>
  <si>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</si>
  <si>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</si>
  <si>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</si>
  <si>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</si>
  <si>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</si>
  <si>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</si>
  <si>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</si>
  <si>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</si>
  <si>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Администрация  г. Югорска</t>
  </si>
  <si>
    <t>ОБУиО администрации города Югорска, 5-00-47.</t>
  </si>
  <si>
    <t>на поставку канцелярских товаров</t>
  </si>
  <si>
    <t>GMV</t>
  </si>
  <si>
    <t>Е.Л. Овечкина</t>
  </si>
  <si>
    <t>Эксперт</t>
  </si>
  <si>
    <t>Главный бухгалтер</t>
  </si>
  <si>
    <t>Л.А. Михайлова</t>
  </si>
  <si>
    <t>Закрытое акционерное общество "Дефис"</t>
  </si>
  <si>
    <t>Закрытое акционерное общество "Тюменская фабрика бумажных изделий"</t>
  </si>
  <si>
    <t>Карандаш: простой, чернографитовый в шестигранном корпусе, твердо-мягкий, с ластиком, заточенный.</t>
  </si>
  <si>
    <t>Koh - I - Noor Oriental</t>
  </si>
  <si>
    <t>Kores</t>
  </si>
  <si>
    <t xml:space="preserve">BEIFA(Тайвань) </t>
  </si>
  <si>
    <t>ICO Golf</t>
  </si>
  <si>
    <t>Корректор роллер: Корпус с резиновым держателем в блистере, размер 5 мм х 8 мм</t>
  </si>
  <si>
    <t>Pilot 8282</t>
  </si>
  <si>
    <t>BEIFA (Тайвань)</t>
  </si>
  <si>
    <t>Папка- регистратор6 Для хранения перфорированных документов формата А4, изготовлена  из плотного  картона,   нижний край папки  с металлической  окантовкой, размер 285х320мм.,формат А-4, ширина корешка 50мм.</t>
  </si>
  <si>
    <t>Скрепки канцелярские: Металлические, 28 мм, в упаковке 100 штук, в картонной коробке</t>
  </si>
  <si>
    <t>Норах (Россия)</t>
  </si>
  <si>
    <t xml:space="preserve">  Блоки с клеевым (липким) краем: Используется  как  бумага  для  заметок  с клейким  краем, в  упаковке 100 листов, цвет  блоков- желтый, розовый, размер  76х76 мм.</t>
  </si>
  <si>
    <t>Папка - скорошиватель: Изготовлена  из мягкого цветного пластика с прозрачным верхним листом. Размер 230х310 мм, толщина 180 мкм. Усиленный пластиковый корешок с прозрачной полосой-окном для размещения информации. Цвет – синий, коричневый.</t>
  </si>
  <si>
    <t>Бюрократ (Россия)</t>
  </si>
  <si>
    <t xml:space="preserve">Рамка для сертификатов и дипломов: А4 пластик,  цвет бордово-коричневый под дерево с золотистым теснением </t>
  </si>
  <si>
    <t>Дырокол: С встроенной линейкой, толщина прокола до 30 листов, диаметр прокола 6 мм.</t>
  </si>
  <si>
    <t>Attachе</t>
  </si>
  <si>
    <t>Папка - конверт: Из прозрачного цветного полипропилена повышенной прочности, горизонтальный формат DL (250х130мм) с кнопкой</t>
  </si>
  <si>
    <t>Папка - скоросшиватель: Изготовлена из картона, плотностью 300г/м2, механизм сшивания из нержавеющей стали.</t>
  </si>
  <si>
    <t>Степлер: Устройство  для  скрепления страниц с помощью  металлических  скоб № 10, загрузка  до 50 скоб, пробивная  толщина -12 листов, глубина прошивки 43 мм</t>
  </si>
  <si>
    <t>Калькулятор настольный: Цвет черный, 12 разрядов. Двойное питание.</t>
  </si>
  <si>
    <t>CITIZEN</t>
  </si>
  <si>
    <t>Ножницы: Изготовлены из нержавеющей стали, прозрачные пластиковые ручки, 13,5см.</t>
  </si>
  <si>
    <t>Маркеры: Ширина  линии -5мм,скошенный наконечник.  Цвета – желтый, розовый.</t>
  </si>
  <si>
    <t>Точилка для карандашей: в пластмассовом корпусе с прозрачным контейнером.</t>
  </si>
  <si>
    <t>UNIVERSAL</t>
  </si>
  <si>
    <t>Erich krauser (Германия)</t>
  </si>
  <si>
    <t xml:space="preserve">KW-trio </t>
  </si>
  <si>
    <t xml:space="preserve">Koh-I-Noor </t>
  </si>
  <si>
    <t>?</t>
  </si>
  <si>
    <t>Ручка шариковая автомат: Прорезиненный   корпус,  с металлическим наконечником, без колпачка, сменным   стержнем. Цвет  чернил- синий</t>
  </si>
  <si>
    <t xml:space="preserve">Ручка шариковая на подставке: Пластиковый корпус с металлической цепочкой к подставке с липким краем, комплектуется стержнем с синей пастой, сменным стержнем 132 мм, </t>
  </si>
  <si>
    <t>Ручка шариковая: В граненом прозрачном  корпусе, с металлическим наконечником, без колпачка, сменным   стержнем, 0,5 мм. Цвет  чернил- синий.</t>
  </si>
  <si>
    <t>Ручка шариковая: В граненом прозрачном  корпусе, с металлическим наконечником, без колпачка, сменным   стержнем, 1,0 мм. Цвет  чернил- красный</t>
  </si>
  <si>
    <t>Corvina</t>
  </si>
  <si>
    <t xml:space="preserve">Celio Finer </t>
  </si>
  <si>
    <t>Карандаш автоматический: «PILOT  REХ GRIP»  Прозрачный прорезиненный   корпус, убирающийся цанговый механизм. Цвет  корпуса – синий, диаметр стержня 0,5 мм.</t>
  </si>
  <si>
    <r>
      <t xml:space="preserve"> </t>
    </r>
    <r>
      <rPr>
        <sz val="10"/>
        <color indexed="10"/>
        <rFont val="Times New Roman"/>
        <family val="1"/>
      </rPr>
      <t>Kores 2 Way</t>
    </r>
  </si>
  <si>
    <t>Корректир жидкость: Бутылочка в пластиковом корпусе, на конце кисточки- губка</t>
  </si>
  <si>
    <t>Клей - карандаш: Бесцветный  клей для склеивания  бумаги, картона, вес  40 гр</t>
  </si>
  <si>
    <t>Папки-вкладыши (файлы): Прозрачные, формат А-4, изготовлены  из пропиленовой  пленки толщиной  0,040 мм., с боковой  перфорацией</t>
  </si>
  <si>
    <r>
      <t xml:space="preserve"> </t>
    </r>
    <r>
      <rPr>
        <sz val="10"/>
        <color indexed="10"/>
        <rFont val="Times New Roman"/>
        <family val="1"/>
      </rPr>
      <t>Бюрократ (Россия)</t>
    </r>
  </si>
  <si>
    <t>Скотч: Прозрачный,  клейкая  односторонняя  лента, размер (ШхД)  15ммх33м</t>
  </si>
  <si>
    <t>Скотч: Прозрачный,  клейкая  односторонняя  лента, размер (ШхД)  50ммх66м, 45 мкр</t>
  </si>
  <si>
    <t>Папка- регистратор: Для хранения перфорированных документов формата А4, изготовлена  из плотного  картона,   нижний край папки  с металлической  окантовкой, размер 285х320мм.,формат А-4, ширина корешка 80 мм.</t>
  </si>
  <si>
    <r>
      <t xml:space="preserve"> </t>
    </r>
    <r>
      <rPr>
        <sz val="10"/>
        <color indexed="10"/>
        <rFont val="Times New Roman"/>
        <family val="1"/>
      </rPr>
      <t>Attache</t>
    </r>
  </si>
  <si>
    <t>Стикеры : в упаковке 4 цвета, размер 20 х 50мм</t>
  </si>
  <si>
    <r>
      <t xml:space="preserve"> </t>
    </r>
    <r>
      <rPr>
        <sz val="10"/>
        <color indexed="10"/>
        <rFont val="Times New Roman"/>
        <family val="1"/>
      </rPr>
      <t>INDEX(Австрия)</t>
    </r>
  </si>
  <si>
    <t>Папка с файлами. Цветной прозрачный пластик, корешок со сменным бумажным вкладышем. Толщина пластика 0,4 мм, формат А-4.</t>
  </si>
  <si>
    <t>Папка - уголок: из мягкого пластика, формат А4. Яркие насыщенные цвета, усиленный пластиковый корешок с индексной полосой для размещения информации.</t>
  </si>
  <si>
    <r>
      <t xml:space="preserve"> </t>
    </r>
    <r>
      <rPr>
        <sz val="10"/>
        <color indexed="10"/>
        <rFont val="Times New Roman"/>
        <family val="1"/>
      </rPr>
      <t>Erich Krauser (Германия)</t>
    </r>
  </si>
  <si>
    <r>
      <t xml:space="preserve"> </t>
    </r>
    <r>
      <rPr>
        <sz val="10"/>
        <color indexed="10"/>
        <rFont val="Times New Roman"/>
        <family val="1"/>
      </rPr>
      <t>Attachе</t>
    </r>
  </si>
  <si>
    <t>Картон хром-эрзац: плотный, формат А4, размер 297х210 мм, 320-380г/м2</t>
  </si>
  <si>
    <t>Архивный бокс картон:  ширина корешка 80 мм, размер 320х258х80.</t>
  </si>
  <si>
    <t>Ежедневник: Для руководителей,  обложка из высококачественного кожзаменителя, размер 145х205 мм, цвет обложки –черный.</t>
  </si>
  <si>
    <t xml:space="preserve"> Attache</t>
  </si>
  <si>
    <t>Erich Krause (Германия)</t>
  </si>
  <si>
    <r>
      <t xml:space="preserve"> </t>
    </r>
    <r>
      <rPr>
        <sz val="11"/>
        <color indexed="10"/>
        <rFont val="Times New Roman"/>
        <family val="1"/>
      </rPr>
      <t>Erich Krause (Германия)</t>
    </r>
  </si>
  <si>
    <t>Index</t>
  </si>
  <si>
    <t xml:space="preserve">Of Point </t>
  </si>
  <si>
    <r>
      <t>inФормат</t>
    </r>
    <r>
      <rPr>
        <sz val="11"/>
        <color indexed="10"/>
        <rFont val="Times New Roman"/>
        <family val="1"/>
      </rPr>
      <t xml:space="preserve"> </t>
    </r>
  </si>
  <si>
    <t>Зажим для бумаг: металлический корпус, для скрепления бумаги, размер 15 мм</t>
  </si>
  <si>
    <t>Sponsor</t>
  </si>
  <si>
    <t>Зажим для бумаг: металлический корпус, для скрепления бумаги, размер 19 мм.</t>
  </si>
  <si>
    <t xml:space="preserve">Sponsor </t>
  </si>
  <si>
    <t>Линейка: Материал-пластик, цвет – черный, длина - 40см</t>
  </si>
  <si>
    <t>Uniplas</t>
  </si>
  <si>
    <t xml:space="preserve">Index </t>
  </si>
  <si>
    <t>Лоток: вертикальный, для хранения документов. Материал - пластик прозрачный, ширина 100мм.</t>
  </si>
  <si>
    <t>Носитель информации: Диск  CD-R 700Mb 80 мин. (1уп - 100шт)</t>
  </si>
  <si>
    <t>Календарь перекидной на 2014 год: из бумаги, размер 10х13, с отверстиями для крепления на подставке</t>
  </si>
  <si>
    <t xml:space="preserve">Точилка механическая: Пластиковый корпус, с механизмом автоподачи карандаша, заточка любых видов карандашей </t>
  </si>
  <si>
    <t>Ластик: для удаления графитовых и чернильных надписей. С добавлением натурального каучука, комбинированный, размер 52х19х7мм</t>
  </si>
  <si>
    <t>Степлер №24: пластиковый корпус, устройство для скрепления страниц с помощью металлических скоб №24, пробивная толщина 25 листов, загрузка до 50 скоб.</t>
  </si>
  <si>
    <t>625048, г. Тюмень, ул. 50 лет Октября, 3/4, тел.факс: 8 (3452) 344-666, www.defis72.ru, коммерческое предложение от 06.06.2013 №1489</t>
  </si>
  <si>
    <t xml:space="preserve">625048, г. Тюмень, ул. 50 лет Октября, 3/4, тел. 8(3452) 278-111 , e-mail: Prod@tfbi.ru Источник информации: коммерческое предложение  от 24.06.2013 г. № 327 </t>
  </si>
  <si>
    <t>Общество с ограниченной ответсвенностью "Бумага-Люкс"</t>
  </si>
  <si>
    <t xml:space="preserve">628417, г. Сургут, ул. Овстровского, д. 8, тел. 8(3462) 31-86-45 , Источник информации: коммерческое предложение от 24.06.2013 г. № 223 </t>
  </si>
  <si>
    <t>Дата составления: 08.07.2013 г</t>
  </si>
  <si>
    <t>Исполняющий обязанности главы администрации города Югорска</t>
  </si>
  <si>
    <t>С.Д. Голин</t>
  </si>
  <si>
    <t>Скобы для степлера: покрытие - медные, №24/6, в картонной коробке 1000скоб</t>
  </si>
  <si>
    <t xml:space="preserve">Скобы для степлера: покрытие - медные, № 10, в картонной коробке 1000скоб </t>
  </si>
  <si>
    <t>Книга канцелярская: Блок прошитый, на склейке, бумага-офсет №1,, плотность 65 г/м2, белизна 90%, твердый переплет, в клетку, 150 листов, обложка из кожзаменителя.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</si>
</sst>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4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4" fillId="0" borderId="39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 wrapText="1"/>
    </xf>
    <xf numFmtId="4" fontId="4" fillId="0" borderId="44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 wrapText="1"/>
    </xf>
    <xf numFmtId="4" fontId="4" fillId="0" borderId="38" xfId="0" applyNumberFormat="1" applyFont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4" fontId="4" fillId="0" borderId="48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6" fillId="2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48" fillId="0" borderId="27" xfId="0" applyNumberFormat="1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4" fontId="6" fillId="35" borderId="5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" fontId="48" fillId="0" borderId="28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4" fontId="4" fillId="15" borderId="28" xfId="0" applyNumberFormat="1" applyFont="1" applyFill="1" applyBorder="1" applyAlignment="1">
      <alignment vertical="center"/>
    </xf>
    <xf numFmtId="4" fontId="4" fillId="19" borderId="28" xfId="0" applyNumberFormat="1" applyFont="1" applyFill="1" applyBorder="1" applyAlignment="1">
      <alignment vertical="center"/>
    </xf>
    <xf numFmtId="0" fontId="4" fillId="37" borderId="51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3" borderId="28" xfId="0" applyNumberFormat="1" applyFont="1" applyFill="1" applyBorder="1" applyAlignment="1">
      <alignment horizontal="right" vertical="center"/>
    </xf>
    <xf numFmtId="4" fontId="6" fillId="15" borderId="28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38" borderId="38" xfId="0" applyNumberFormat="1" applyFont="1" applyFill="1" applyBorder="1" applyAlignment="1">
      <alignment horizontal="center" vertical="center" wrapText="1"/>
    </xf>
    <xf numFmtId="4" fontId="1" fillId="38" borderId="53" xfId="0" applyNumberFormat="1" applyFont="1" applyFill="1" applyBorder="1" applyAlignment="1">
      <alignment horizontal="center" vertical="center" wrapText="1"/>
    </xf>
    <xf numFmtId="4" fontId="1" fillId="38" borderId="1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1" fillId="38" borderId="54" xfId="0" applyFont="1" applyFill="1" applyBorder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0" fillId="38" borderId="36" xfId="0" applyFont="1" applyFill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38" borderId="62" xfId="0" applyFont="1" applyFill="1" applyBorder="1" applyAlignment="1">
      <alignment vertical="center" wrapText="1"/>
    </xf>
    <xf numFmtId="0" fontId="0" fillId="38" borderId="59" xfId="0" applyFill="1" applyBorder="1" applyAlignment="1">
      <alignment vertical="center" wrapText="1"/>
    </xf>
    <xf numFmtId="0" fontId="0" fillId="38" borderId="31" xfId="0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8" borderId="62" xfId="0" applyFont="1" applyFill="1" applyBorder="1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38" borderId="61" xfId="0" applyFill="1" applyBorder="1" applyAlignment="1">
      <alignment vertical="center" wrapText="1"/>
    </xf>
    <xf numFmtId="0" fontId="1" fillId="38" borderId="65" xfId="0" applyFont="1" applyFill="1" applyBorder="1" applyAlignment="1">
      <alignment vertical="center" wrapText="1"/>
    </xf>
    <xf numFmtId="0" fontId="0" fillId="38" borderId="66" xfId="0" applyFill="1" applyBorder="1" applyAlignment="1">
      <alignment vertical="center" wrapText="1"/>
    </xf>
    <xf numFmtId="0" fontId="0" fillId="38" borderId="67" xfId="0" applyFill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38" borderId="74" xfId="0" applyFont="1" applyFill="1" applyBorder="1" applyAlignment="1">
      <alignment vertical="center" wrapText="1"/>
    </xf>
    <xf numFmtId="0" fontId="0" fillId="38" borderId="56" xfId="0" applyFill="1" applyBorder="1" applyAlignment="1">
      <alignment vertical="center" wrapText="1"/>
    </xf>
    <xf numFmtId="0" fontId="0" fillId="38" borderId="57" xfId="0" applyFill="1" applyBorder="1" applyAlignment="1">
      <alignment vertical="center" wrapText="1"/>
    </xf>
    <xf numFmtId="0" fontId="4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61" xfId="0" applyFont="1" applyFill="1" applyBorder="1" applyAlignment="1">
      <alignment horizontal="left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38" borderId="0" xfId="0" applyFill="1" applyAlignment="1">
      <alignment horizontal="left" vertical="center" wrapText="1"/>
    </xf>
    <xf numFmtId="0" fontId="0" fillId="38" borderId="61" xfId="0" applyFill="1" applyBorder="1" applyAlignment="1">
      <alignment horizontal="left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1" fillId="38" borderId="65" xfId="0" applyFont="1" applyFill="1" applyBorder="1" applyAlignment="1">
      <alignment horizontal="center" vertical="center" wrapText="1"/>
    </xf>
    <xf numFmtId="0" fontId="1" fillId="38" borderId="66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8" borderId="53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61" xfId="0" applyFont="1" applyFill="1" applyBorder="1" applyAlignment="1">
      <alignment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" fontId="1" fillId="38" borderId="38" xfId="0" applyNumberFormat="1" applyFont="1" applyFill="1" applyBorder="1" applyAlignment="1">
      <alignment vertical="center" wrapText="1"/>
    </xf>
    <xf numFmtId="0" fontId="0" fillId="38" borderId="53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4" fontId="1" fillId="38" borderId="58" xfId="0" applyNumberFormat="1" applyFont="1" applyFill="1" applyBorder="1" applyAlignment="1">
      <alignment horizontal="center" vertical="center" wrapText="1"/>
    </xf>
    <xf numFmtId="4" fontId="1" fillId="38" borderId="59" xfId="0" applyNumberFormat="1" applyFont="1" applyFill="1" applyBorder="1" applyAlignment="1">
      <alignment horizontal="center" vertical="center" wrapText="1"/>
    </xf>
    <xf numFmtId="4" fontId="1" fillId="38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view="pageBreakPreview" zoomScaleSheetLayoutView="100" workbookViewId="0" topLeftCell="A378">
      <selection activeCell="B279" sqref="B279:E279"/>
    </sheetView>
  </sheetViews>
  <sheetFormatPr defaultColWidth="11.57421875" defaultRowHeight="12.75"/>
  <cols>
    <col min="1" max="1" width="14.7109375" style="1" customWidth="1"/>
    <col min="2" max="3" width="14.140625" style="1" customWidth="1"/>
    <col min="4" max="4" width="14.421875" style="1" customWidth="1"/>
    <col min="5" max="5" width="15.8515625" style="1" customWidth="1"/>
    <col min="6" max="6" width="15.7109375" style="1" customWidth="1"/>
    <col min="7" max="7" width="11.57421875" style="1" hidden="1" customWidth="1"/>
    <col min="8" max="16384" width="11.57421875" style="1" customWidth="1"/>
  </cols>
  <sheetData>
    <row r="1" spans="1:6" ht="12.75">
      <c r="A1" s="253" t="s">
        <v>19</v>
      </c>
      <c r="B1" s="254"/>
      <c r="C1" s="254"/>
      <c r="D1" s="254"/>
      <c r="E1" s="254"/>
      <c r="F1" s="254"/>
    </row>
    <row r="2" spans="1:6" ht="15.75">
      <c r="A2" s="39"/>
      <c r="B2" s="253" t="s">
        <v>22</v>
      </c>
      <c r="C2" s="254"/>
      <c r="D2" s="254"/>
      <c r="E2" s="254"/>
      <c r="F2" s="39"/>
    </row>
    <row r="3" spans="1:6" ht="15.75">
      <c r="A3" s="39"/>
      <c r="B3" s="198" t="s">
        <v>20</v>
      </c>
      <c r="C3" s="198"/>
      <c r="D3" s="199"/>
      <c r="E3" s="199"/>
      <c r="F3" s="39"/>
    </row>
    <row r="4" spans="1:6" s="6" customFormat="1" ht="15" customHeight="1">
      <c r="A4" s="40" t="s">
        <v>0</v>
      </c>
      <c r="B4" s="41"/>
      <c r="C4" s="41"/>
      <c r="D4" s="41"/>
      <c r="E4" s="41"/>
      <c r="F4" s="41"/>
    </row>
    <row r="5" spans="1:8" ht="15">
      <c r="A5" s="42" t="s">
        <v>1</v>
      </c>
      <c r="B5" s="193" t="s">
        <v>2</v>
      </c>
      <c r="C5" s="193"/>
      <c r="D5" s="194"/>
      <c r="E5" s="43" t="s">
        <v>3</v>
      </c>
      <c r="F5" s="44" t="s">
        <v>4</v>
      </c>
      <c r="H5" s="27"/>
    </row>
    <row r="6" spans="1:8" ht="15">
      <c r="A6" s="45"/>
      <c r="B6" s="46">
        <v>1</v>
      </c>
      <c r="C6" s="47">
        <v>2</v>
      </c>
      <c r="D6" s="47">
        <v>3</v>
      </c>
      <c r="E6" s="48" t="s">
        <v>5</v>
      </c>
      <c r="F6" s="49" t="s">
        <v>6</v>
      </c>
      <c r="H6" s="27"/>
    </row>
    <row r="7" spans="1:6" ht="55.5" customHeight="1">
      <c r="A7" s="50" t="s">
        <v>7</v>
      </c>
      <c r="B7" s="206" t="s">
        <v>62</v>
      </c>
      <c r="C7" s="207"/>
      <c r="D7" s="207"/>
      <c r="E7" s="208"/>
      <c r="F7" s="12" t="s">
        <v>8</v>
      </c>
    </row>
    <row r="8" spans="1:6" ht="30">
      <c r="A8" s="51" t="s">
        <v>9</v>
      </c>
      <c r="B8" s="195">
        <v>200</v>
      </c>
      <c r="C8" s="196"/>
      <c r="D8" s="196"/>
      <c r="E8" s="197"/>
      <c r="F8" s="13" t="s">
        <v>8</v>
      </c>
    </row>
    <row r="9" spans="1:6" ht="29.25" customHeight="1">
      <c r="A9" s="51" t="s">
        <v>10</v>
      </c>
      <c r="B9" s="52" t="s">
        <v>33</v>
      </c>
      <c r="C9" s="52" t="str">
        <f>B9</f>
        <v>BEIFA(Тайвань) </v>
      </c>
      <c r="D9" s="52" t="str">
        <f>B9</f>
        <v>BEIFA(Тайвань) </v>
      </c>
      <c r="E9" s="53"/>
      <c r="F9" s="13" t="s">
        <v>8</v>
      </c>
    </row>
    <row r="10" spans="1:6" ht="30">
      <c r="A10" s="54" t="s">
        <v>11</v>
      </c>
      <c r="B10" s="55">
        <v>2.51</v>
      </c>
      <c r="C10" s="56">
        <v>2.58</v>
      </c>
      <c r="D10" s="56">
        <v>2.56</v>
      </c>
      <c r="E10" s="57">
        <f>(B10+C10+D10)/3</f>
        <v>2.5500000000000003</v>
      </c>
      <c r="F10" s="58">
        <f>E10</f>
        <v>2.5500000000000003</v>
      </c>
    </row>
    <row r="11" spans="1:6" ht="15">
      <c r="A11" s="3" t="s">
        <v>12</v>
      </c>
      <c r="B11" s="59">
        <f>B10*B8</f>
        <v>501.99999999999994</v>
      </c>
      <c r="C11" s="60">
        <f>C10*$B8</f>
        <v>516</v>
      </c>
      <c r="D11" s="60">
        <f>D10*$B8</f>
        <v>512</v>
      </c>
      <c r="E11" s="61">
        <f>(B11+C11+D11)/3</f>
        <v>510</v>
      </c>
      <c r="F11" s="62">
        <f>E11</f>
        <v>510</v>
      </c>
    </row>
    <row r="12" spans="1:6" ht="43.5" customHeight="1">
      <c r="A12" s="63" t="s">
        <v>7</v>
      </c>
      <c r="B12" s="167" t="s">
        <v>63</v>
      </c>
      <c r="C12" s="186"/>
      <c r="D12" s="186"/>
      <c r="E12" s="187"/>
      <c r="F12" s="2" t="s">
        <v>8</v>
      </c>
    </row>
    <row r="13" spans="1:14" ht="30">
      <c r="A13" s="54" t="s">
        <v>9</v>
      </c>
      <c r="B13" s="170">
        <v>200</v>
      </c>
      <c r="C13" s="171"/>
      <c r="D13" s="171"/>
      <c r="E13" s="172"/>
      <c r="F13" s="5" t="s">
        <v>8</v>
      </c>
      <c r="N13" s="36"/>
    </row>
    <row r="14" spans="1:6" ht="31.5" customHeight="1">
      <c r="A14" s="54" t="s">
        <v>10</v>
      </c>
      <c r="B14" s="52" t="s">
        <v>64</v>
      </c>
      <c r="C14" s="52" t="str">
        <f>B14</f>
        <v>Corvina</v>
      </c>
      <c r="D14" s="52" t="str">
        <f>B14</f>
        <v>Corvina</v>
      </c>
      <c r="E14" s="64"/>
      <c r="F14" s="5" t="s">
        <v>8</v>
      </c>
    </row>
    <row r="15" spans="1:6" ht="30">
      <c r="A15" s="54" t="s">
        <v>11</v>
      </c>
      <c r="B15" s="65">
        <v>5.35</v>
      </c>
      <c r="C15" s="66">
        <v>5.49</v>
      </c>
      <c r="D15" s="66">
        <v>5.46</v>
      </c>
      <c r="E15" s="61">
        <f>(B15+C15+D15)/3</f>
        <v>5.433333333333334</v>
      </c>
      <c r="F15" s="58">
        <f>E15</f>
        <v>5.433333333333334</v>
      </c>
    </row>
    <row r="16" spans="1:6" ht="15">
      <c r="A16" s="3" t="s">
        <v>12</v>
      </c>
      <c r="B16" s="59">
        <f>B15*$B13</f>
        <v>1070</v>
      </c>
      <c r="C16" s="60">
        <f>C15*$B13</f>
        <v>1098</v>
      </c>
      <c r="D16" s="60">
        <f>D15*$B13</f>
        <v>1092</v>
      </c>
      <c r="E16" s="61">
        <f>(B16+C16+D16)/3</f>
        <v>1086.6666666666667</v>
      </c>
      <c r="F16" s="62">
        <f>E16</f>
        <v>1086.6666666666667</v>
      </c>
    </row>
    <row r="17" spans="1:11" ht="41.25" customHeight="1">
      <c r="A17" s="63" t="s">
        <v>7</v>
      </c>
      <c r="B17" s="167" t="s">
        <v>60</v>
      </c>
      <c r="C17" s="186"/>
      <c r="D17" s="186"/>
      <c r="E17" s="187"/>
      <c r="F17" s="2" t="s">
        <v>8</v>
      </c>
      <c r="I17" s="8"/>
      <c r="J17" s="8"/>
      <c r="K17" s="8"/>
    </row>
    <row r="18" spans="1:11" ht="30">
      <c r="A18" s="54" t="s">
        <v>9</v>
      </c>
      <c r="B18" s="212">
        <v>150</v>
      </c>
      <c r="C18" s="213"/>
      <c r="D18" s="213"/>
      <c r="E18" s="214"/>
      <c r="F18" s="5" t="s">
        <v>8</v>
      </c>
      <c r="I18" s="8"/>
      <c r="J18" s="8"/>
      <c r="K18" s="8"/>
    </row>
    <row r="19" spans="1:11" ht="28.5" customHeight="1">
      <c r="A19" s="54" t="s">
        <v>10</v>
      </c>
      <c r="B19" s="52" t="s">
        <v>65</v>
      </c>
      <c r="C19" s="52" t="str">
        <f>B19</f>
        <v>Celio Finer </v>
      </c>
      <c r="D19" s="52" t="str">
        <f>B19</f>
        <v>Celio Finer </v>
      </c>
      <c r="E19" s="64"/>
      <c r="F19" s="5" t="s">
        <v>8</v>
      </c>
      <c r="I19" s="8"/>
      <c r="J19" s="8"/>
      <c r="K19" s="8"/>
    </row>
    <row r="20" spans="1:13" ht="30">
      <c r="A20" s="54" t="s">
        <v>11</v>
      </c>
      <c r="B20" s="65">
        <v>29.69</v>
      </c>
      <c r="C20" s="67">
        <v>30.31</v>
      </c>
      <c r="D20" s="68">
        <v>30.28</v>
      </c>
      <c r="E20" s="58">
        <f>(B20+C20+D20)/3</f>
        <v>30.093333333333334</v>
      </c>
      <c r="F20" s="58">
        <f>E20</f>
        <v>30.093333333333334</v>
      </c>
      <c r="I20" s="8"/>
      <c r="J20" s="8"/>
      <c r="K20" s="8"/>
      <c r="M20" s="8"/>
    </row>
    <row r="21" spans="1:6" ht="15">
      <c r="A21" s="3" t="s">
        <v>12</v>
      </c>
      <c r="B21" s="69">
        <f>B20*$B18</f>
        <v>4453.5</v>
      </c>
      <c r="C21" s="70">
        <f>C20*$B18</f>
        <v>4546.5</v>
      </c>
      <c r="D21" s="70">
        <f>D20*$B18</f>
        <v>4542</v>
      </c>
      <c r="E21" s="58">
        <f>(B21+C21+D21)/3</f>
        <v>4514</v>
      </c>
      <c r="F21" s="62">
        <f>E21</f>
        <v>4514</v>
      </c>
    </row>
    <row r="22" spans="1:6" ht="86.25" customHeight="1" hidden="1">
      <c r="A22" s="50" t="s">
        <v>7</v>
      </c>
      <c r="B22" s="200"/>
      <c r="C22" s="71"/>
      <c r="D22" s="71"/>
      <c r="E22" s="72"/>
      <c r="F22" s="2" t="s">
        <v>8</v>
      </c>
    </row>
    <row r="23" spans="1:6" ht="30" hidden="1">
      <c r="A23" s="51" t="s">
        <v>9</v>
      </c>
      <c r="B23" s="201"/>
      <c r="C23" s="18"/>
      <c r="D23" s="18"/>
      <c r="E23" s="14"/>
      <c r="F23" s="5" t="s">
        <v>8</v>
      </c>
    </row>
    <row r="24" spans="1:6" ht="16.5" customHeight="1" hidden="1">
      <c r="A24" s="54" t="s">
        <v>10</v>
      </c>
      <c r="B24" s="23"/>
      <c r="C24" s="19"/>
      <c r="D24" s="19"/>
      <c r="E24" s="15"/>
      <c r="F24" s="5" t="s">
        <v>8</v>
      </c>
    </row>
    <row r="25" spans="1:6" ht="30" hidden="1">
      <c r="A25" s="54" t="s">
        <v>11</v>
      </c>
      <c r="B25" s="65"/>
      <c r="C25" s="73"/>
      <c r="D25" s="73"/>
      <c r="E25" s="61"/>
      <c r="F25" s="58">
        <v>27.34</v>
      </c>
    </row>
    <row r="26" spans="1:6" ht="15" hidden="1">
      <c r="A26" s="3" t="s">
        <v>12</v>
      </c>
      <c r="B26" s="59">
        <f>B25*$B23</f>
        <v>0</v>
      </c>
      <c r="C26" s="74">
        <f>C25*$B23</f>
        <v>0</v>
      </c>
      <c r="D26" s="74">
        <f>D25*$B23</f>
        <v>0</v>
      </c>
      <c r="E26" s="61">
        <f>E25*B23</f>
        <v>0</v>
      </c>
      <c r="F26" s="75">
        <v>2761.34</v>
      </c>
    </row>
    <row r="27" spans="1:6" ht="44.25" customHeight="1">
      <c r="A27" s="63" t="s">
        <v>7</v>
      </c>
      <c r="B27" s="167" t="s">
        <v>61</v>
      </c>
      <c r="C27" s="186"/>
      <c r="D27" s="186"/>
      <c r="E27" s="187"/>
      <c r="F27" s="26"/>
    </row>
    <row r="28" spans="1:6" ht="30">
      <c r="A28" s="54" t="s">
        <v>9</v>
      </c>
      <c r="B28" s="209">
        <v>30</v>
      </c>
      <c r="C28" s="210"/>
      <c r="D28" s="210"/>
      <c r="E28" s="211"/>
      <c r="F28" s="26" t="s">
        <v>8</v>
      </c>
    </row>
    <row r="29" spans="1:6" ht="36.75" customHeight="1">
      <c r="A29" s="54" t="s">
        <v>10</v>
      </c>
      <c r="B29" s="52" t="s">
        <v>33</v>
      </c>
      <c r="C29" s="52" t="str">
        <f>B29</f>
        <v>BEIFA(Тайвань) </v>
      </c>
      <c r="D29" s="52" t="str">
        <f>B29</f>
        <v>BEIFA(Тайвань) </v>
      </c>
      <c r="E29" s="16"/>
      <c r="F29" s="26" t="s">
        <v>8</v>
      </c>
    </row>
    <row r="30" spans="1:6" ht="30">
      <c r="A30" s="54" t="s">
        <v>11</v>
      </c>
      <c r="B30" s="65">
        <v>16.05</v>
      </c>
      <c r="C30" s="73">
        <v>16.43</v>
      </c>
      <c r="D30" s="73">
        <v>16.37</v>
      </c>
      <c r="E30" s="61">
        <f>(B30+C30+D30)/3</f>
        <v>16.283333333333335</v>
      </c>
      <c r="F30" s="58">
        <f>E30</f>
        <v>16.283333333333335</v>
      </c>
    </row>
    <row r="31" spans="1:6" ht="15">
      <c r="A31" s="3" t="s">
        <v>12</v>
      </c>
      <c r="B31" s="59">
        <f>B30*$B28</f>
        <v>481.5</v>
      </c>
      <c r="C31" s="74">
        <f>C30*$B28</f>
        <v>492.9</v>
      </c>
      <c r="D31" s="74">
        <f>D30*$B28</f>
        <v>491.1</v>
      </c>
      <c r="E31" s="61">
        <f>(B31+C31+D31)/3</f>
        <v>488.5</v>
      </c>
      <c r="F31" s="62">
        <f>E31</f>
        <v>488.5</v>
      </c>
    </row>
    <row r="32" spans="1:6" ht="57" customHeight="1" hidden="1">
      <c r="A32" s="63" t="s">
        <v>7</v>
      </c>
      <c r="B32" s="202"/>
      <c r="C32" s="204"/>
      <c r="D32" s="76"/>
      <c r="E32" s="72"/>
      <c r="F32" s="2"/>
    </row>
    <row r="33" spans="1:6" ht="30.75" hidden="1" thickBot="1">
      <c r="A33" s="54" t="s">
        <v>9</v>
      </c>
      <c r="B33" s="203"/>
      <c r="C33" s="205"/>
      <c r="D33" s="21"/>
      <c r="E33" s="14"/>
      <c r="F33" s="5"/>
    </row>
    <row r="34" spans="1:6" ht="16.5" customHeight="1" hidden="1">
      <c r="A34" s="54" t="s">
        <v>10</v>
      </c>
      <c r="B34" s="11"/>
      <c r="C34" s="11"/>
      <c r="D34" s="11"/>
      <c r="E34" s="11"/>
      <c r="F34" s="5"/>
    </row>
    <row r="35" spans="1:6" ht="30" hidden="1">
      <c r="A35" s="54" t="s">
        <v>11</v>
      </c>
      <c r="B35" s="68"/>
      <c r="C35" s="68"/>
      <c r="D35" s="68"/>
      <c r="E35" s="58"/>
      <c r="F35" s="58">
        <v>1.49</v>
      </c>
    </row>
    <row r="36" spans="1:6" ht="15" hidden="1">
      <c r="A36" s="3" t="s">
        <v>12</v>
      </c>
      <c r="B36" s="70">
        <f>B35*$B33</f>
        <v>0</v>
      </c>
      <c r="C36" s="70">
        <f>C35*$B33</f>
        <v>0</v>
      </c>
      <c r="D36" s="70">
        <f>D35*$B33</f>
        <v>0</v>
      </c>
      <c r="E36" s="58">
        <f>E35*B33</f>
        <v>0</v>
      </c>
      <c r="F36" s="77">
        <v>149</v>
      </c>
    </row>
    <row r="37" spans="1:6" ht="31.5" customHeight="1">
      <c r="A37" s="63" t="s">
        <v>7</v>
      </c>
      <c r="B37" s="188" t="s">
        <v>30</v>
      </c>
      <c r="C37" s="189"/>
      <c r="D37" s="189"/>
      <c r="E37" s="190"/>
      <c r="F37" s="26" t="s">
        <v>8</v>
      </c>
    </row>
    <row r="38" spans="1:6" ht="20.25" customHeight="1">
      <c r="A38" s="54" t="s">
        <v>9</v>
      </c>
      <c r="B38" s="170">
        <v>200</v>
      </c>
      <c r="C38" s="171"/>
      <c r="D38" s="171"/>
      <c r="E38" s="172"/>
      <c r="F38" s="25" t="s">
        <v>8</v>
      </c>
    </row>
    <row r="39" spans="1:6" ht="31.5" customHeight="1">
      <c r="A39" s="54" t="s">
        <v>10</v>
      </c>
      <c r="B39" s="17" t="s">
        <v>31</v>
      </c>
      <c r="C39" s="22" t="str">
        <f>B39</f>
        <v>Koh - I - Noor Oriental</v>
      </c>
      <c r="D39" s="22" t="str">
        <f>B39</f>
        <v>Koh - I - Noor Oriental</v>
      </c>
      <c r="E39" s="17"/>
      <c r="F39" s="5" t="s">
        <v>8</v>
      </c>
    </row>
    <row r="40" spans="1:6" ht="30">
      <c r="A40" s="54" t="s">
        <v>11</v>
      </c>
      <c r="B40" s="65">
        <v>6.47</v>
      </c>
      <c r="C40" s="66">
        <v>6.68</v>
      </c>
      <c r="D40" s="73">
        <v>6.58</v>
      </c>
      <c r="E40" s="61">
        <f>(B40+C40+D40)/3</f>
        <v>6.576666666666665</v>
      </c>
      <c r="F40" s="58">
        <f>E40</f>
        <v>6.576666666666665</v>
      </c>
    </row>
    <row r="41" spans="1:6" ht="15">
      <c r="A41" s="3" t="s">
        <v>12</v>
      </c>
      <c r="B41" s="59">
        <f>B40*$B38</f>
        <v>1294</v>
      </c>
      <c r="C41" s="60">
        <f>C40*$B38</f>
        <v>1336</v>
      </c>
      <c r="D41" s="74">
        <f>D40*$B38</f>
        <v>1316</v>
      </c>
      <c r="E41" s="61">
        <f>(B41+C41+D41)/3</f>
        <v>1315.3333333333333</v>
      </c>
      <c r="F41" s="62">
        <f>E41</f>
        <v>1315.3333333333333</v>
      </c>
    </row>
    <row r="42" spans="1:6" ht="51" customHeight="1">
      <c r="A42" s="63" t="s">
        <v>7</v>
      </c>
      <c r="B42" s="220" t="s">
        <v>66</v>
      </c>
      <c r="C42" s="230"/>
      <c r="D42" s="230"/>
      <c r="E42" s="231"/>
      <c r="F42" s="2" t="s">
        <v>8</v>
      </c>
    </row>
    <row r="43" spans="1:6" ht="30">
      <c r="A43" s="51" t="s">
        <v>9</v>
      </c>
      <c r="B43" s="173">
        <v>49</v>
      </c>
      <c r="C43" s="174"/>
      <c r="D43" s="174"/>
      <c r="E43" s="175"/>
      <c r="F43" s="13" t="s">
        <v>8</v>
      </c>
    </row>
    <row r="44" spans="1:6" ht="30.75" customHeight="1">
      <c r="A44" s="54" t="s">
        <v>10</v>
      </c>
      <c r="B44" s="11" t="s">
        <v>34</v>
      </c>
      <c r="C44" s="11" t="str">
        <f>B44</f>
        <v>ICO Golf</v>
      </c>
      <c r="D44" s="11" t="str">
        <f>B44</f>
        <v>ICO Golf</v>
      </c>
      <c r="E44" s="24"/>
      <c r="F44" s="5" t="s">
        <v>8</v>
      </c>
    </row>
    <row r="45" spans="1:6" ht="30">
      <c r="A45" s="54" t="s">
        <v>11</v>
      </c>
      <c r="B45" s="65">
        <v>67.12</v>
      </c>
      <c r="C45" s="66">
        <v>68.51</v>
      </c>
      <c r="D45" s="73">
        <v>68.46</v>
      </c>
      <c r="E45" s="61">
        <f>(B45+C45+D45)/3</f>
        <v>68.02999999999999</v>
      </c>
      <c r="F45" s="58">
        <f>E45</f>
        <v>68.02999999999999</v>
      </c>
    </row>
    <row r="46" spans="1:6" ht="15">
      <c r="A46" s="3" t="s">
        <v>12</v>
      </c>
      <c r="B46" s="59">
        <f>B45*$B43</f>
        <v>3288.88</v>
      </c>
      <c r="C46" s="60">
        <f>C45*$B43</f>
        <v>3356.9900000000002</v>
      </c>
      <c r="D46" s="74">
        <f>D45*$B43</f>
        <v>3354.5399999999995</v>
      </c>
      <c r="E46" s="61">
        <f>(B46+C46+D46)/3</f>
        <v>3333.47</v>
      </c>
      <c r="F46" s="62">
        <f>E46</f>
        <v>3333.47</v>
      </c>
    </row>
    <row r="47" spans="1:6" ht="38.25" customHeight="1">
      <c r="A47" s="63" t="s">
        <v>7</v>
      </c>
      <c r="B47" s="188" t="s">
        <v>35</v>
      </c>
      <c r="C47" s="189"/>
      <c r="D47" s="189"/>
      <c r="E47" s="190"/>
      <c r="F47" s="2" t="s">
        <v>8</v>
      </c>
    </row>
    <row r="48" spans="1:6" ht="30">
      <c r="A48" s="54" t="s">
        <v>9</v>
      </c>
      <c r="B48" s="176">
        <v>50</v>
      </c>
      <c r="C48" s="177"/>
      <c r="D48" s="177"/>
      <c r="E48" s="178"/>
      <c r="F48" s="5" t="s">
        <v>8</v>
      </c>
    </row>
    <row r="49" spans="1:6" ht="39" customHeight="1">
      <c r="A49" s="54" t="s">
        <v>10</v>
      </c>
      <c r="B49" s="11" t="s">
        <v>67</v>
      </c>
      <c r="C49" s="11" t="str">
        <f>B49</f>
        <v> Kores 2 Way</v>
      </c>
      <c r="D49" s="11" t="str">
        <f>B49</f>
        <v> Kores 2 Way</v>
      </c>
      <c r="E49" s="11"/>
      <c r="F49" s="5" t="s">
        <v>8</v>
      </c>
    </row>
    <row r="50" spans="1:6" ht="30">
      <c r="A50" s="54" t="s">
        <v>11</v>
      </c>
      <c r="B50" s="68">
        <v>44.65</v>
      </c>
      <c r="C50" s="68">
        <v>45.57</v>
      </c>
      <c r="D50" s="68">
        <v>45.54</v>
      </c>
      <c r="E50" s="58">
        <f>(B50+C50+D50)/3</f>
        <v>45.25333333333333</v>
      </c>
      <c r="F50" s="58">
        <f>E50</f>
        <v>45.25333333333333</v>
      </c>
    </row>
    <row r="51" spans="1:6" ht="15">
      <c r="A51" s="3" t="s">
        <v>12</v>
      </c>
      <c r="B51" s="70">
        <f>B50*$B48</f>
        <v>2232.5</v>
      </c>
      <c r="C51" s="70">
        <f>C50*$B48</f>
        <v>2278.5</v>
      </c>
      <c r="D51" s="70">
        <f>D50*$B48</f>
        <v>2277</v>
      </c>
      <c r="E51" s="58">
        <f>(B51+C51+D51)/3</f>
        <v>2262.6666666666665</v>
      </c>
      <c r="F51" s="62">
        <f>E51</f>
        <v>2262.6666666666665</v>
      </c>
    </row>
    <row r="52" spans="1:6" ht="52.5" customHeight="1">
      <c r="A52" s="63" t="s">
        <v>7</v>
      </c>
      <c r="B52" s="167" t="s">
        <v>68</v>
      </c>
      <c r="C52" s="186"/>
      <c r="D52" s="186"/>
      <c r="E52" s="187"/>
      <c r="F52" s="2" t="s">
        <v>8</v>
      </c>
    </row>
    <row r="53" spans="1:6" ht="30">
      <c r="A53" s="54" t="s">
        <v>9</v>
      </c>
      <c r="B53" s="170">
        <v>50</v>
      </c>
      <c r="C53" s="171"/>
      <c r="D53" s="171"/>
      <c r="E53" s="172"/>
      <c r="F53" s="5" t="s">
        <v>8</v>
      </c>
    </row>
    <row r="54" spans="1:6" ht="32.25" customHeight="1">
      <c r="A54" s="54" t="s">
        <v>10</v>
      </c>
      <c r="B54" s="28" t="s">
        <v>36</v>
      </c>
      <c r="C54" s="11" t="str">
        <f>B54</f>
        <v>Pilot 8282</v>
      </c>
      <c r="D54" s="11" t="str">
        <f>B54</f>
        <v>Pilot 8282</v>
      </c>
      <c r="E54" s="16"/>
      <c r="F54" s="5" t="s">
        <v>8</v>
      </c>
    </row>
    <row r="55" spans="1:6" ht="30">
      <c r="A55" s="54" t="s">
        <v>11</v>
      </c>
      <c r="B55" s="65">
        <v>41.29</v>
      </c>
      <c r="C55" s="73">
        <v>42.18</v>
      </c>
      <c r="D55" s="66">
        <v>42.12</v>
      </c>
      <c r="E55" s="61">
        <f>(B55+C55+D55)/3</f>
        <v>41.86333333333334</v>
      </c>
      <c r="F55" s="58">
        <f>E55</f>
        <v>41.86333333333334</v>
      </c>
    </row>
    <row r="56" spans="1:6" ht="15">
      <c r="A56" s="3" t="s">
        <v>12</v>
      </c>
      <c r="B56" s="78">
        <f>B55*$B53</f>
        <v>2064.5</v>
      </c>
      <c r="C56" s="79">
        <f>C55*$B53</f>
        <v>2109</v>
      </c>
      <c r="D56" s="80">
        <f>D55*$B53</f>
        <v>2106</v>
      </c>
      <c r="E56" s="81">
        <f>(B56+C56+D56)/3</f>
        <v>2093.1666666666665</v>
      </c>
      <c r="F56" s="62">
        <f>E56</f>
        <v>2093.1666666666665</v>
      </c>
    </row>
    <row r="57" spans="1:6" ht="37.5" customHeight="1">
      <c r="A57" s="50" t="s">
        <v>7</v>
      </c>
      <c r="B57" s="179" t="s">
        <v>69</v>
      </c>
      <c r="C57" s="180"/>
      <c r="D57" s="180"/>
      <c r="E57" s="181"/>
      <c r="F57" s="12" t="s">
        <v>8</v>
      </c>
    </row>
    <row r="58" spans="1:6" ht="30">
      <c r="A58" s="54" t="s">
        <v>9</v>
      </c>
      <c r="B58" s="170">
        <v>100</v>
      </c>
      <c r="C58" s="171"/>
      <c r="D58" s="171"/>
      <c r="E58" s="172"/>
      <c r="F58" s="5" t="s">
        <v>8</v>
      </c>
    </row>
    <row r="59" spans="1:6" ht="26.25" customHeight="1">
      <c r="A59" s="54" t="s">
        <v>10</v>
      </c>
      <c r="B59" s="17" t="s">
        <v>32</v>
      </c>
      <c r="C59" s="17" t="str">
        <f>B59</f>
        <v>Kores</v>
      </c>
      <c r="D59" s="17" t="str">
        <f>B59</f>
        <v>Kores</v>
      </c>
      <c r="E59" s="16"/>
      <c r="F59" s="5" t="s">
        <v>8</v>
      </c>
    </row>
    <row r="60" spans="1:6" ht="30">
      <c r="A60" s="54" t="s">
        <v>11</v>
      </c>
      <c r="B60" s="65">
        <v>86.31</v>
      </c>
      <c r="C60" s="73">
        <v>88.09</v>
      </c>
      <c r="D60" s="66">
        <v>88.04</v>
      </c>
      <c r="E60" s="61">
        <f>(B60+C60+D60)/3</f>
        <v>87.48</v>
      </c>
      <c r="F60" s="58">
        <f>E60</f>
        <v>87.48</v>
      </c>
    </row>
    <row r="61" spans="1:6" ht="15">
      <c r="A61" s="3" t="s">
        <v>12</v>
      </c>
      <c r="B61" s="78">
        <f>B60*$B58</f>
        <v>8631</v>
      </c>
      <c r="C61" s="79">
        <f>C60*$B58</f>
        <v>8809</v>
      </c>
      <c r="D61" s="80">
        <f>D60*$B58</f>
        <v>8804</v>
      </c>
      <c r="E61" s="82">
        <f>(B61+C61+D61)/3</f>
        <v>8748</v>
      </c>
      <c r="F61" s="62">
        <f>E61</f>
        <v>8748</v>
      </c>
    </row>
    <row r="62" spans="1:6" ht="40.5" customHeight="1">
      <c r="A62" s="50" t="s">
        <v>7</v>
      </c>
      <c r="B62" s="185" t="s">
        <v>70</v>
      </c>
      <c r="C62" s="180"/>
      <c r="D62" s="180"/>
      <c r="E62" s="181"/>
      <c r="F62" s="12" t="s">
        <v>8</v>
      </c>
    </row>
    <row r="63" spans="1:6" ht="30">
      <c r="A63" s="54" t="s">
        <v>9</v>
      </c>
      <c r="B63" s="182">
        <v>3000</v>
      </c>
      <c r="C63" s="183"/>
      <c r="D63" s="183"/>
      <c r="E63" s="184"/>
      <c r="F63" s="5" t="s">
        <v>8</v>
      </c>
    </row>
    <row r="64" spans="1:6" ht="29.25" customHeight="1">
      <c r="A64" s="54" t="s">
        <v>10</v>
      </c>
      <c r="B64" s="17" t="s">
        <v>71</v>
      </c>
      <c r="C64" s="17" t="str">
        <f>B64</f>
        <v> Бюрократ (Россия)</v>
      </c>
      <c r="D64" s="17" t="str">
        <f>B64</f>
        <v> Бюрократ (Россия)</v>
      </c>
      <c r="E64" s="11"/>
      <c r="F64" s="5" t="s">
        <v>8</v>
      </c>
    </row>
    <row r="65" spans="1:6" ht="30">
      <c r="A65" s="54" t="s">
        <v>11</v>
      </c>
      <c r="B65" s="68">
        <v>0.89</v>
      </c>
      <c r="C65" s="68">
        <v>0.97</v>
      </c>
      <c r="D65" s="68">
        <v>0.9</v>
      </c>
      <c r="E65" s="58">
        <f>(B65+C65+D65)/3</f>
        <v>0.9199999999999999</v>
      </c>
      <c r="F65" s="58">
        <f>E65</f>
        <v>0.9199999999999999</v>
      </c>
    </row>
    <row r="66" spans="1:6" ht="15">
      <c r="A66" s="3" t="s">
        <v>12</v>
      </c>
      <c r="B66" s="70">
        <f>B65*$B63</f>
        <v>2670</v>
      </c>
      <c r="C66" s="70">
        <f>C65*$B63</f>
        <v>2910</v>
      </c>
      <c r="D66" s="59">
        <f>D65*$B63</f>
        <v>2700</v>
      </c>
      <c r="E66" s="61">
        <f>(B66+C66+D66)/3</f>
        <v>2760</v>
      </c>
      <c r="F66" s="77">
        <f>E66</f>
        <v>2760</v>
      </c>
    </row>
    <row r="67" spans="1:6" ht="54.75" customHeight="1">
      <c r="A67" s="63" t="s">
        <v>7</v>
      </c>
      <c r="B67" s="167" t="s">
        <v>73</v>
      </c>
      <c r="C67" s="186"/>
      <c r="D67" s="186"/>
      <c r="E67" s="187"/>
      <c r="F67" s="2" t="s">
        <v>8</v>
      </c>
    </row>
    <row r="68" spans="1:6" ht="30">
      <c r="A68" s="54" t="s">
        <v>9</v>
      </c>
      <c r="B68" s="170">
        <v>50</v>
      </c>
      <c r="C68" s="171"/>
      <c r="D68" s="171"/>
      <c r="E68" s="172"/>
      <c r="F68" s="5" t="s">
        <v>8</v>
      </c>
    </row>
    <row r="69" spans="1:6" ht="33.75" customHeight="1">
      <c r="A69" s="54" t="s">
        <v>10</v>
      </c>
      <c r="B69" s="151" t="s">
        <v>37</v>
      </c>
      <c r="C69" s="20" t="str">
        <f>B69</f>
        <v>BEIFA (Тайвань)</v>
      </c>
      <c r="D69" s="20" t="str">
        <f>B69</f>
        <v>BEIFA (Тайвань)</v>
      </c>
      <c r="E69" s="16"/>
      <c r="F69" s="5" t="s">
        <v>8</v>
      </c>
    </row>
    <row r="70" spans="1:6" ht="30">
      <c r="A70" s="54" t="s">
        <v>11</v>
      </c>
      <c r="B70" s="65">
        <v>37.91</v>
      </c>
      <c r="C70" s="73">
        <v>38.69</v>
      </c>
      <c r="D70" s="73">
        <v>38.67</v>
      </c>
      <c r="E70" s="61">
        <f>(B70+C70+D70)/3</f>
        <v>38.42333333333333</v>
      </c>
      <c r="F70" s="58">
        <f>E70</f>
        <v>38.42333333333333</v>
      </c>
    </row>
    <row r="71" spans="1:6" ht="15">
      <c r="A71" s="3" t="s">
        <v>12</v>
      </c>
      <c r="B71" s="59">
        <f>B70*$B68</f>
        <v>1895.4999999999998</v>
      </c>
      <c r="C71" s="74">
        <f>C70*$B68</f>
        <v>1934.5</v>
      </c>
      <c r="D71" s="74">
        <f>D70*$B68</f>
        <v>1933.5</v>
      </c>
      <c r="E71" s="61">
        <f>(B71+C71+D71)/3</f>
        <v>1921.1666666666667</v>
      </c>
      <c r="F71" s="77">
        <f>E71</f>
        <v>1921.1666666666667</v>
      </c>
    </row>
    <row r="72" spans="1:6" ht="23.25" customHeight="1">
      <c r="A72" s="63" t="s">
        <v>7</v>
      </c>
      <c r="B72" s="167" t="s">
        <v>72</v>
      </c>
      <c r="C72" s="186"/>
      <c r="D72" s="186"/>
      <c r="E72" s="187"/>
      <c r="F72" s="2" t="s">
        <v>8</v>
      </c>
    </row>
    <row r="73" spans="1:6" ht="30">
      <c r="A73" s="54" t="s">
        <v>9</v>
      </c>
      <c r="B73" s="170">
        <v>50</v>
      </c>
      <c r="C73" s="171"/>
      <c r="D73" s="171"/>
      <c r="E73" s="172"/>
      <c r="F73" s="5" t="s">
        <v>8</v>
      </c>
    </row>
    <row r="74" spans="1:6" ht="30" customHeight="1">
      <c r="A74" s="54" t="s">
        <v>10</v>
      </c>
      <c r="B74" s="17" t="s">
        <v>37</v>
      </c>
      <c r="C74" s="20" t="str">
        <f>B74</f>
        <v>BEIFA (Тайвань)</v>
      </c>
      <c r="D74" s="17" t="str">
        <f>B74</f>
        <v>BEIFA (Тайвань)</v>
      </c>
      <c r="E74" s="16"/>
      <c r="F74" s="5" t="s">
        <v>8</v>
      </c>
    </row>
    <row r="75" spans="1:6" ht="30">
      <c r="A75" s="54" t="s">
        <v>11</v>
      </c>
      <c r="B75" s="65">
        <v>7.43</v>
      </c>
      <c r="C75" s="73">
        <v>7.61</v>
      </c>
      <c r="D75" s="73">
        <v>7.57</v>
      </c>
      <c r="E75" s="61">
        <f>(B75+C75+D75)/3</f>
        <v>7.536666666666666</v>
      </c>
      <c r="F75" s="58">
        <f>E75</f>
        <v>7.536666666666666</v>
      </c>
    </row>
    <row r="76" spans="1:6" ht="15">
      <c r="A76" s="3" t="s">
        <v>12</v>
      </c>
      <c r="B76" s="59">
        <f>B75*$B73</f>
        <v>371.5</v>
      </c>
      <c r="C76" s="74">
        <f>C75*$B73</f>
        <v>380.5</v>
      </c>
      <c r="D76" s="74">
        <f>D75*$B73</f>
        <v>378.5</v>
      </c>
      <c r="E76" s="61">
        <f>(B76+C76+D76)/3</f>
        <v>376.8333333333333</v>
      </c>
      <c r="F76" s="77">
        <f>E76</f>
        <v>376.8333333333333</v>
      </c>
    </row>
    <row r="77" spans="1:6" ht="52.5" customHeight="1">
      <c r="A77" s="63" t="s">
        <v>7</v>
      </c>
      <c r="B77" s="167" t="s">
        <v>74</v>
      </c>
      <c r="C77" s="186"/>
      <c r="D77" s="186"/>
      <c r="E77" s="187"/>
      <c r="F77" s="2" t="s">
        <v>8</v>
      </c>
    </row>
    <row r="78" spans="1:6" ht="30">
      <c r="A78" s="54" t="s">
        <v>9</v>
      </c>
      <c r="B78" s="170">
        <v>232</v>
      </c>
      <c r="C78" s="171"/>
      <c r="D78" s="171"/>
      <c r="E78" s="172"/>
      <c r="F78" s="5" t="s">
        <v>8</v>
      </c>
    </row>
    <row r="79" spans="1:6" ht="45.75" customHeight="1">
      <c r="A79" s="54" t="s">
        <v>10</v>
      </c>
      <c r="B79" s="10" t="s">
        <v>71</v>
      </c>
      <c r="C79" s="20" t="str">
        <f>B79</f>
        <v> Бюрократ (Россия)</v>
      </c>
      <c r="D79" s="10" t="str">
        <f>B79</f>
        <v> Бюрократ (Россия)</v>
      </c>
      <c r="E79" s="10"/>
      <c r="F79" s="5" t="s">
        <v>8</v>
      </c>
    </row>
    <row r="80" spans="1:6" ht="30">
      <c r="A80" s="54" t="s">
        <v>11</v>
      </c>
      <c r="B80" s="68">
        <v>86.12</v>
      </c>
      <c r="C80" s="68">
        <v>87.88</v>
      </c>
      <c r="D80" s="68">
        <v>87.84</v>
      </c>
      <c r="E80" s="58">
        <f>(B80+C80+D80)/3</f>
        <v>87.28000000000002</v>
      </c>
      <c r="F80" s="58">
        <f>E80</f>
        <v>87.28000000000002</v>
      </c>
    </row>
    <row r="81" spans="1:6" ht="15">
      <c r="A81" s="3" t="s">
        <v>12</v>
      </c>
      <c r="B81" s="70">
        <f>B80*$B78</f>
        <v>19979.84</v>
      </c>
      <c r="C81" s="59">
        <f>C80*$B78</f>
        <v>20388.16</v>
      </c>
      <c r="D81" s="60">
        <f>D80*$B78</f>
        <v>20378.88</v>
      </c>
      <c r="E81" s="61">
        <f>(B81+C81+D81)/3</f>
        <v>20248.960000000003</v>
      </c>
      <c r="F81" s="77">
        <f>E81</f>
        <v>20248.960000000003</v>
      </c>
    </row>
    <row r="82" spans="1:6" ht="56.25" customHeight="1">
      <c r="A82" s="63" t="s">
        <v>7</v>
      </c>
      <c r="B82" s="167" t="s">
        <v>38</v>
      </c>
      <c r="C82" s="186"/>
      <c r="D82" s="186"/>
      <c r="E82" s="187"/>
      <c r="F82" s="2" t="s">
        <v>8</v>
      </c>
    </row>
    <row r="83" spans="1:6" ht="30">
      <c r="A83" s="54" t="s">
        <v>9</v>
      </c>
      <c r="B83" s="170">
        <v>55</v>
      </c>
      <c r="C83" s="171"/>
      <c r="D83" s="171"/>
      <c r="E83" s="172"/>
      <c r="F83" s="5" t="s">
        <v>8</v>
      </c>
    </row>
    <row r="84" spans="1:6" ht="44.25" customHeight="1">
      <c r="A84" s="54" t="s">
        <v>10</v>
      </c>
      <c r="B84" s="152" t="s">
        <v>43</v>
      </c>
      <c r="C84" s="17" t="str">
        <f>B84</f>
        <v>Бюрократ (Россия)</v>
      </c>
      <c r="D84" s="17" t="str">
        <f>B84</f>
        <v>Бюрократ (Россия)</v>
      </c>
      <c r="E84" s="16"/>
      <c r="F84" s="5" t="s">
        <v>8</v>
      </c>
    </row>
    <row r="85" spans="1:6" ht="30">
      <c r="A85" s="54" t="s">
        <v>11</v>
      </c>
      <c r="B85" s="65">
        <v>86.12</v>
      </c>
      <c r="C85" s="73">
        <v>87.88</v>
      </c>
      <c r="D85" s="66">
        <v>87.84</v>
      </c>
      <c r="E85" s="61">
        <f>(B85+C85+D85)/3</f>
        <v>87.28000000000002</v>
      </c>
      <c r="F85" s="58">
        <f>E85</f>
        <v>87.28000000000002</v>
      </c>
    </row>
    <row r="86" spans="1:6" ht="15">
      <c r="A86" s="3" t="s">
        <v>12</v>
      </c>
      <c r="B86" s="59">
        <f>B85*$B83</f>
        <v>4736.6</v>
      </c>
      <c r="C86" s="74">
        <f>C85*$B83</f>
        <v>4833.4</v>
      </c>
      <c r="D86" s="60">
        <f>D85*$B83</f>
        <v>4831.2</v>
      </c>
      <c r="E86" s="61">
        <f>(B86+C86+D86)/3</f>
        <v>4800.400000000001</v>
      </c>
      <c r="F86" s="77">
        <f>E86</f>
        <v>4800.400000000001</v>
      </c>
    </row>
    <row r="87" spans="1:6" ht="33" customHeight="1">
      <c r="A87" s="63" t="s">
        <v>7</v>
      </c>
      <c r="B87" s="188" t="s">
        <v>39</v>
      </c>
      <c r="C87" s="189"/>
      <c r="D87" s="189"/>
      <c r="E87" s="190"/>
      <c r="F87" s="2" t="s">
        <v>8</v>
      </c>
    </row>
    <row r="88" spans="1:6" ht="30">
      <c r="A88" s="54" t="s">
        <v>9</v>
      </c>
      <c r="B88" s="176">
        <v>100</v>
      </c>
      <c r="C88" s="177"/>
      <c r="D88" s="177"/>
      <c r="E88" s="178"/>
      <c r="F88" s="5" t="s">
        <v>8</v>
      </c>
    </row>
    <row r="89" spans="1:6" ht="22.5" customHeight="1">
      <c r="A89" s="54" t="s">
        <v>10</v>
      </c>
      <c r="B89" s="17" t="s">
        <v>75</v>
      </c>
      <c r="C89" s="17" t="str">
        <f>B89</f>
        <v> Attache</v>
      </c>
      <c r="D89" s="17" t="str">
        <f>B89</f>
        <v> Attache</v>
      </c>
      <c r="E89" s="16"/>
      <c r="F89" s="5" t="s">
        <v>8</v>
      </c>
    </row>
    <row r="90" spans="1:6" ht="30">
      <c r="A90" s="54" t="s">
        <v>11</v>
      </c>
      <c r="B90" s="65">
        <v>8.42</v>
      </c>
      <c r="C90" s="73">
        <v>8.63</v>
      </c>
      <c r="D90" s="66">
        <v>8.59</v>
      </c>
      <c r="E90" s="61">
        <f>(B90+C90+D90)/3</f>
        <v>8.546666666666667</v>
      </c>
      <c r="F90" s="58">
        <f>E90</f>
        <v>8.546666666666667</v>
      </c>
    </row>
    <row r="91" spans="1:6" ht="15">
      <c r="A91" s="3" t="s">
        <v>12</v>
      </c>
      <c r="B91" s="78">
        <f>B90*$B88</f>
        <v>842</v>
      </c>
      <c r="C91" s="79">
        <f>C90*$B88</f>
        <v>863.0000000000001</v>
      </c>
      <c r="D91" s="80">
        <f>D90*$B88</f>
        <v>859</v>
      </c>
      <c r="E91" s="81">
        <f>(B91+C91+D91)/3</f>
        <v>854.6666666666666</v>
      </c>
      <c r="F91" s="77">
        <f>E91</f>
        <v>854.6666666666666</v>
      </c>
    </row>
    <row r="92" spans="1:6" ht="42.75" customHeight="1">
      <c r="A92" s="50" t="s">
        <v>7</v>
      </c>
      <c r="B92" s="185" t="s">
        <v>76</v>
      </c>
      <c r="C92" s="180"/>
      <c r="D92" s="180"/>
      <c r="E92" s="181"/>
      <c r="F92" s="12" t="s">
        <v>8</v>
      </c>
    </row>
    <row r="93" spans="1:6" ht="30">
      <c r="A93" s="54" t="s">
        <v>9</v>
      </c>
      <c r="B93" s="170">
        <v>80</v>
      </c>
      <c r="C93" s="171"/>
      <c r="D93" s="171"/>
      <c r="E93" s="172"/>
      <c r="F93" s="5" t="s">
        <v>8</v>
      </c>
    </row>
    <row r="94" spans="1:6" ht="24.75" customHeight="1">
      <c r="A94" s="54" t="s">
        <v>10</v>
      </c>
      <c r="B94" s="20" t="s">
        <v>40</v>
      </c>
      <c r="C94" s="20" t="str">
        <f>B94</f>
        <v>Норах (Россия)</v>
      </c>
      <c r="D94" s="20" t="str">
        <f>B94</f>
        <v>Норах (Россия)</v>
      </c>
      <c r="E94" s="16"/>
      <c r="F94" s="5" t="s">
        <v>8</v>
      </c>
    </row>
    <row r="95" spans="1:6" ht="30">
      <c r="A95" s="54" t="s">
        <v>11</v>
      </c>
      <c r="B95" s="65">
        <v>39.55</v>
      </c>
      <c r="C95" s="73">
        <v>40.39</v>
      </c>
      <c r="D95" s="66">
        <v>40.34</v>
      </c>
      <c r="E95" s="61">
        <f>(B95+C95+D95)/3</f>
        <v>40.093333333333334</v>
      </c>
      <c r="F95" s="58">
        <f>E95</f>
        <v>40.093333333333334</v>
      </c>
    </row>
    <row r="96" spans="1:6" ht="15">
      <c r="A96" s="3" t="s">
        <v>12</v>
      </c>
      <c r="B96" s="78">
        <f>B95*$B93</f>
        <v>3164</v>
      </c>
      <c r="C96" s="79">
        <f>C95*$B93</f>
        <v>3231.2</v>
      </c>
      <c r="D96" s="80">
        <f>D95*$B93</f>
        <v>3227.2000000000003</v>
      </c>
      <c r="E96" s="81">
        <f>(B96+C96+D96)/3</f>
        <v>3207.4666666666667</v>
      </c>
      <c r="F96" s="77">
        <f>E96</f>
        <v>3207.4666666666667</v>
      </c>
    </row>
    <row r="97" spans="1:6" ht="59.25" customHeight="1">
      <c r="A97" s="50" t="s">
        <v>7</v>
      </c>
      <c r="B97" s="185" t="s">
        <v>41</v>
      </c>
      <c r="C97" s="180"/>
      <c r="D97" s="180"/>
      <c r="E97" s="181"/>
      <c r="F97" s="12" t="s">
        <v>8</v>
      </c>
    </row>
    <row r="98" spans="1:6" ht="30">
      <c r="A98" s="54" t="s">
        <v>9</v>
      </c>
      <c r="B98" s="176">
        <v>100</v>
      </c>
      <c r="C98" s="177"/>
      <c r="D98" s="177"/>
      <c r="E98" s="178"/>
      <c r="F98" s="5" t="s">
        <v>8</v>
      </c>
    </row>
    <row r="99" spans="1:6" ht="32.25" customHeight="1">
      <c r="A99" s="54" t="s">
        <v>10</v>
      </c>
      <c r="B99" s="17" t="s">
        <v>77</v>
      </c>
      <c r="C99" s="11" t="str">
        <f>B99</f>
        <v> INDEX(Австрия)</v>
      </c>
      <c r="D99" s="11" t="str">
        <f>B99</f>
        <v> INDEX(Австрия)</v>
      </c>
      <c r="E99" s="11"/>
      <c r="F99" s="5" t="s">
        <v>8</v>
      </c>
    </row>
    <row r="100" spans="1:6" ht="30">
      <c r="A100" s="54" t="s">
        <v>11</v>
      </c>
      <c r="B100" s="68">
        <v>12.13</v>
      </c>
      <c r="C100" s="68">
        <v>12.43</v>
      </c>
      <c r="D100" s="68">
        <v>12.37</v>
      </c>
      <c r="E100" s="58">
        <f>(B100+C100+D100)/3</f>
        <v>12.31</v>
      </c>
      <c r="F100" s="58">
        <f>E100</f>
        <v>12.31</v>
      </c>
    </row>
    <row r="101" spans="1:6" ht="15">
      <c r="A101" s="3" t="s">
        <v>12</v>
      </c>
      <c r="B101" s="70">
        <f>B100*B98</f>
        <v>1213</v>
      </c>
      <c r="C101" s="70">
        <f>C100*$B98</f>
        <v>1243</v>
      </c>
      <c r="D101" s="70">
        <f>D100*$B98</f>
        <v>1237</v>
      </c>
      <c r="E101" s="58">
        <f>(B101+C101+D101)/3</f>
        <v>1231</v>
      </c>
      <c r="F101" s="77">
        <f>E101</f>
        <v>1231</v>
      </c>
    </row>
    <row r="102" spans="1:6" ht="60" customHeight="1">
      <c r="A102" s="63" t="s">
        <v>7</v>
      </c>
      <c r="B102" s="167" t="s">
        <v>42</v>
      </c>
      <c r="C102" s="186"/>
      <c r="D102" s="186"/>
      <c r="E102" s="187"/>
      <c r="F102" s="2" t="s">
        <v>8</v>
      </c>
    </row>
    <row r="103" spans="1:6" ht="30">
      <c r="A103" s="54" t="s">
        <v>9</v>
      </c>
      <c r="B103" s="170">
        <v>50</v>
      </c>
      <c r="C103" s="171"/>
      <c r="D103" s="171"/>
      <c r="E103" s="172"/>
      <c r="F103" s="5" t="s">
        <v>8</v>
      </c>
    </row>
    <row r="104" spans="1:6" ht="29.25" customHeight="1">
      <c r="A104" s="54" t="s">
        <v>10</v>
      </c>
      <c r="B104" s="152" t="s">
        <v>43</v>
      </c>
      <c r="C104" s="22" t="str">
        <f>B104</f>
        <v>Бюрократ (Россия)</v>
      </c>
      <c r="D104" s="17" t="str">
        <f>B104</f>
        <v>Бюрократ (Россия)</v>
      </c>
      <c r="E104" s="16"/>
      <c r="F104" s="5" t="s">
        <v>8</v>
      </c>
    </row>
    <row r="105" spans="1:6" ht="30">
      <c r="A105" s="54" t="s">
        <v>11</v>
      </c>
      <c r="B105" s="65">
        <v>4.84</v>
      </c>
      <c r="C105" s="83">
        <v>5.13</v>
      </c>
      <c r="D105" s="73">
        <v>4.94</v>
      </c>
      <c r="E105" s="67">
        <f>(B105+C105+D105)/3</f>
        <v>4.97</v>
      </c>
      <c r="F105" s="58">
        <f>E105</f>
        <v>4.97</v>
      </c>
    </row>
    <row r="106" spans="1:6" ht="15">
      <c r="A106" s="3" t="s">
        <v>12</v>
      </c>
      <c r="B106" s="84">
        <f>B105*B103</f>
        <v>242</v>
      </c>
      <c r="C106" s="85">
        <f>C105*$B103</f>
        <v>256.5</v>
      </c>
      <c r="D106" s="79">
        <f>D105*$B103</f>
        <v>247.00000000000003</v>
      </c>
      <c r="E106" s="82">
        <f>(B106+C106+D106)/3</f>
        <v>248.5</v>
      </c>
      <c r="F106" s="77">
        <f>E106</f>
        <v>248.5</v>
      </c>
    </row>
    <row r="107" spans="1:6" ht="33" customHeight="1">
      <c r="A107" s="50" t="s">
        <v>7</v>
      </c>
      <c r="B107" s="232" t="s">
        <v>78</v>
      </c>
      <c r="C107" s="233"/>
      <c r="D107" s="233"/>
      <c r="E107" s="234"/>
      <c r="F107" s="12" t="s">
        <v>8</v>
      </c>
    </row>
    <row r="108" spans="1:6" ht="30">
      <c r="A108" s="54" t="s">
        <v>9</v>
      </c>
      <c r="B108" s="182">
        <v>30</v>
      </c>
      <c r="C108" s="183"/>
      <c r="D108" s="183"/>
      <c r="E108" s="184"/>
      <c r="F108" s="5" t="s">
        <v>8</v>
      </c>
    </row>
    <row r="109" spans="1:6" ht="30" customHeight="1">
      <c r="A109" s="54" t="s">
        <v>10</v>
      </c>
      <c r="B109" s="86" t="s">
        <v>43</v>
      </c>
      <c r="C109" s="22" t="str">
        <f>B109</f>
        <v>Бюрократ (Россия)</v>
      </c>
      <c r="D109" s="20" t="str">
        <f>B109</f>
        <v>Бюрократ (Россия)</v>
      </c>
      <c r="E109" s="16"/>
      <c r="F109" s="5" t="s">
        <v>8</v>
      </c>
    </row>
    <row r="110" spans="1:6" ht="30">
      <c r="A110" s="54" t="s">
        <v>11</v>
      </c>
      <c r="B110" s="87">
        <v>24.87</v>
      </c>
      <c r="C110" s="66">
        <v>25.51</v>
      </c>
      <c r="D110" s="73">
        <v>25.37</v>
      </c>
      <c r="E110" s="61">
        <f>(B110+C110+D110)/3</f>
        <v>25.25</v>
      </c>
      <c r="F110" s="58">
        <f>E110</f>
        <v>25.25</v>
      </c>
    </row>
    <row r="111" spans="1:6" ht="15">
      <c r="A111" s="3" t="s">
        <v>12</v>
      </c>
      <c r="B111" s="88">
        <f>B110*B108</f>
        <v>746.1</v>
      </c>
      <c r="C111" s="89">
        <f>C110*$B108</f>
        <v>765.3000000000001</v>
      </c>
      <c r="D111" s="74">
        <f>D110*$B108</f>
        <v>761.1</v>
      </c>
      <c r="E111" s="61">
        <f>(B111+C111+D111)/3</f>
        <v>757.5</v>
      </c>
      <c r="F111" s="77">
        <f>E111</f>
        <v>757.5</v>
      </c>
    </row>
    <row r="112" spans="1:6" ht="51.75" customHeight="1">
      <c r="A112" s="63" t="s">
        <v>7</v>
      </c>
      <c r="B112" s="220" t="s">
        <v>79</v>
      </c>
      <c r="C112" s="221"/>
      <c r="D112" s="221"/>
      <c r="E112" s="222"/>
      <c r="F112" s="2" t="s">
        <v>8</v>
      </c>
    </row>
    <row r="113" spans="1:6" ht="30">
      <c r="A113" s="54" t="s">
        <v>9</v>
      </c>
      <c r="B113" s="170">
        <v>100</v>
      </c>
      <c r="C113" s="171"/>
      <c r="D113" s="171"/>
      <c r="E113" s="172"/>
      <c r="F113" s="5" t="s">
        <v>8</v>
      </c>
    </row>
    <row r="114" spans="1:6" ht="30">
      <c r="A114" s="54" t="s">
        <v>10</v>
      </c>
      <c r="B114" s="17" t="s">
        <v>43</v>
      </c>
      <c r="C114" s="16" t="str">
        <f>B114</f>
        <v>Бюрократ (Россия)</v>
      </c>
      <c r="D114" s="11" t="str">
        <f>B114</f>
        <v>Бюрократ (Россия)</v>
      </c>
      <c r="E114" s="11"/>
      <c r="F114" s="5" t="s">
        <v>8</v>
      </c>
    </row>
    <row r="115" spans="1:6" ht="30">
      <c r="A115" s="54" t="s">
        <v>11</v>
      </c>
      <c r="B115" s="68">
        <v>3.7</v>
      </c>
      <c r="C115" s="68">
        <v>3.84</v>
      </c>
      <c r="D115" s="68">
        <v>3.77</v>
      </c>
      <c r="E115" s="58">
        <f>(B115+C115+D115)/3</f>
        <v>3.77</v>
      </c>
      <c r="F115" s="58">
        <f>E115</f>
        <v>3.77</v>
      </c>
    </row>
    <row r="116" spans="1:6" ht="15">
      <c r="A116" s="3" t="s">
        <v>12</v>
      </c>
      <c r="B116" s="70">
        <f>B115*B113</f>
        <v>370</v>
      </c>
      <c r="C116" s="70">
        <f>C115*$B113</f>
        <v>384</v>
      </c>
      <c r="D116" s="70">
        <f>D115*$B113</f>
        <v>377</v>
      </c>
      <c r="E116" s="58">
        <f>(B116+C116+D116)/3</f>
        <v>377</v>
      </c>
      <c r="F116" s="77">
        <f>E116</f>
        <v>377</v>
      </c>
    </row>
    <row r="117" spans="1:6" ht="48.75" customHeight="1">
      <c r="A117" s="63" t="s">
        <v>7</v>
      </c>
      <c r="B117" s="223" t="s">
        <v>44</v>
      </c>
      <c r="C117" s="224"/>
      <c r="D117" s="224"/>
      <c r="E117" s="225"/>
      <c r="F117" s="2" t="s">
        <v>8</v>
      </c>
    </row>
    <row r="118" spans="1:6" ht="30">
      <c r="A118" s="54" t="s">
        <v>9</v>
      </c>
      <c r="B118" s="250">
        <v>100</v>
      </c>
      <c r="C118" s="251"/>
      <c r="D118" s="251"/>
      <c r="E118" s="252"/>
      <c r="F118" s="5" t="s">
        <v>8</v>
      </c>
    </row>
    <row r="119" spans="1:6" ht="43.5" customHeight="1">
      <c r="A119" s="54" t="s">
        <v>10</v>
      </c>
      <c r="B119" s="11" t="s">
        <v>80</v>
      </c>
      <c r="C119" s="11" t="str">
        <f>B119</f>
        <v> Erich Krauser (Германия)</v>
      </c>
      <c r="D119" s="11" t="str">
        <f>B119</f>
        <v> Erich Krauser (Германия)</v>
      </c>
      <c r="E119" s="11"/>
      <c r="F119" s="5" t="s">
        <v>8</v>
      </c>
    </row>
    <row r="120" spans="1:6" ht="30">
      <c r="A120" s="54" t="s">
        <v>11</v>
      </c>
      <c r="B120" s="68">
        <v>121.22</v>
      </c>
      <c r="C120" s="68">
        <v>123.89</v>
      </c>
      <c r="D120" s="68">
        <v>123.64</v>
      </c>
      <c r="E120" s="58">
        <f>(B120+C120+D120)/3</f>
        <v>122.91666666666667</v>
      </c>
      <c r="F120" s="58">
        <f>E120</f>
        <v>122.91666666666667</v>
      </c>
    </row>
    <row r="121" spans="1:6" ht="15">
      <c r="A121" s="3" t="s">
        <v>12</v>
      </c>
      <c r="B121" s="70">
        <f>B120*B118</f>
        <v>12122</v>
      </c>
      <c r="C121" s="70">
        <f>C120*$B118</f>
        <v>12389</v>
      </c>
      <c r="D121" s="70">
        <f>D120*$B118</f>
        <v>12364</v>
      </c>
      <c r="E121" s="58">
        <f>(B121+C121+D121)/3</f>
        <v>12291.666666666666</v>
      </c>
      <c r="F121" s="77">
        <f>E121</f>
        <v>12291.666666666666</v>
      </c>
    </row>
    <row r="122" spans="1:6" ht="49.5" customHeight="1">
      <c r="A122" s="63" t="s">
        <v>7</v>
      </c>
      <c r="B122" s="223" t="s">
        <v>45</v>
      </c>
      <c r="C122" s="224"/>
      <c r="D122" s="224"/>
      <c r="E122" s="225"/>
      <c r="F122" s="2" t="s">
        <v>8</v>
      </c>
    </row>
    <row r="123" spans="1:6" ht="30">
      <c r="A123" s="54" t="s">
        <v>9</v>
      </c>
      <c r="B123" s="170">
        <v>10</v>
      </c>
      <c r="C123" s="171"/>
      <c r="D123" s="171"/>
      <c r="E123" s="172"/>
      <c r="F123" s="5" t="s">
        <v>8</v>
      </c>
    </row>
    <row r="124" spans="1:6" ht="27" customHeight="1">
      <c r="A124" s="54" t="s">
        <v>10</v>
      </c>
      <c r="B124" s="11" t="s">
        <v>46</v>
      </c>
      <c r="C124" s="11" t="str">
        <f>B124</f>
        <v>Attachе</v>
      </c>
      <c r="D124" s="11" t="str">
        <f>B124</f>
        <v>Attachе</v>
      </c>
      <c r="E124" s="11"/>
      <c r="F124" s="5" t="s">
        <v>8</v>
      </c>
    </row>
    <row r="125" spans="1:6" ht="30">
      <c r="A125" s="54" t="s">
        <v>11</v>
      </c>
      <c r="B125" s="68">
        <v>193.64</v>
      </c>
      <c r="C125" s="68">
        <v>197.68</v>
      </c>
      <c r="D125" s="68">
        <v>197.51</v>
      </c>
      <c r="E125" s="58">
        <f>(B125+C125+D125)/3</f>
        <v>196.27666666666664</v>
      </c>
      <c r="F125" s="58">
        <f>E125</f>
        <v>196.27666666666664</v>
      </c>
    </row>
    <row r="126" spans="1:6" ht="15">
      <c r="A126" s="3" t="s">
        <v>12</v>
      </c>
      <c r="B126" s="70">
        <f>B125*B123</f>
        <v>1936.3999999999999</v>
      </c>
      <c r="C126" s="70">
        <f>C125*$B123</f>
        <v>1976.8000000000002</v>
      </c>
      <c r="D126" s="70">
        <f>D125*$B123</f>
        <v>1975.1</v>
      </c>
      <c r="E126" s="58">
        <f>(B126+C126+D126)/3</f>
        <v>1962.7666666666664</v>
      </c>
      <c r="F126" s="77">
        <f>E126</f>
        <v>1962.7666666666664</v>
      </c>
    </row>
    <row r="127" spans="1:6" ht="43.5" customHeight="1">
      <c r="A127" s="63" t="s">
        <v>7</v>
      </c>
      <c r="B127" s="223" t="s">
        <v>47</v>
      </c>
      <c r="C127" s="224"/>
      <c r="D127" s="224"/>
      <c r="E127" s="225"/>
      <c r="F127" s="2" t="s">
        <v>8</v>
      </c>
    </row>
    <row r="128" spans="1:6" ht="30">
      <c r="A128" s="54" t="s">
        <v>9</v>
      </c>
      <c r="B128" s="170">
        <v>40</v>
      </c>
      <c r="C128" s="171"/>
      <c r="D128" s="171"/>
      <c r="E128" s="172"/>
      <c r="F128" s="5" t="s">
        <v>8</v>
      </c>
    </row>
    <row r="129" spans="1:6" ht="28.5" customHeight="1">
      <c r="A129" s="54" t="s">
        <v>10</v>
      </c>
      <c r="B129" s="11" t="s">
        <v>81</v>
      </c>
      <c r="C129" s="11" t="str">
        <f>B129</f>
        <v> Attachе</v>
      </c>
      <c r="D129" s="11" t="str">
        <f>B129</f>
        <v> Attachе</v>
      </c>
      <c r="E129" s="11"/>
      <c r="F129" s="5" t="s">
        <v>8</v>
      </c>
    </row>
    <row r="130" spans="1:6" ht="30">
      <c r="A130" s="54" t="s">
        <v>11</v>
      </c>
      <c r="B130" s="68">
        <v>9.52</v>
      </c>
      <c r="C130" s="68">
        <v>9.91</v>
      </c>
      <c r="D130" s="68">
        <v>9.71</v>
      </c>
      <c r="E130" s="58">
        <f>(B130+C130+D130)/3</f>
        <v>9.713333333333333</v>
      </c>
      <c r="F130" s="58">
        <f>E130</f>
        <v>9.713333333333333</v>
      </c>
    </row>
    <row r="131" spans="1:6" ht="15">
      <c r="A131" s="3" t="s">
        <v>12</v>
      </c>
      <c r="B131" s="70">
        <f>B130*B128</f>
        <v>380.79999999999995</v>
      </c>
      <c r="C131" s="70">
        <f>C130*$B128</f>
        <v>396.4</v>
      </c>
      <c r="D131" s="70">
        <f>D130*$B128</f>
        <v>388.40000000000003</v>
      </c>
      <c r="E131" s="58">
        <f>(B131+C131+D131)/3</f>
        <v>388.5333333333333</v>
      </c>
      <c r="F131" s="77">
        <f>E131</f>
        <v>388.5333333333333</v>
      </c>
    </row>
    <row r="132" spans="1:6" ht="46.5" customHeight="1">
      <c r="A132" s="63" t="s">
        <v>7</v>
      </c>
      <c r="B132" s="247" t="s">
        <v>48</v>
      </c>
      <c r="C132" s="248"/>
      <c r="D132" s="248"/>
      <c r="E132" s="249"/>
      <c r="F132" s="2" t="s">
        <v>8</v>
      </c>
    </row>
    <row r="133" spans="1:6" ht="30">
      <c r="A133" s="54" t="s">
        <v>9</v>
      </c>
      <c r="B133" s="182">
        <v>800</v>
      </c>
      <c r="C133" s="183"/>
      <c r="D133" s="183"/>
      <c r="E133" s="184"/>
      <c r="F133" s="5" t="s">
        <v>8</v>
      </c>
    </row>
    <row r="134" spans="1:6" ht="31.5" customHeight="1">
      <c r="A134" s="54" t="s">
        <v>10</v>
      </c>
      <c r="B134" s="11" t="s">
        <v>43</v>
      </c>
      <c r="C134" s="11" t="str">
        <f>B134</f>
        <v>Бюрократ (Россия)</v>
      </c>
      <c r="D134" s="11" t="str">
        <f>B134</f>
        <v>Бюрократ (Россия)</v>
      </c>
      <c r="E134" s="11"/>
      <c r="F134" s="5" t="s">
        <v>8</v>
      </c>
    </row>
    <row r="135" spans="1:6" ht="30">
      <c r="A135" s="54" t="s">
        <v>11</v>
      </c>
      <c r="B135" s="68">
        <v>5.73</v>
      </c>
      <c r="C135" s="68">
        <v>5.92</v>
      </c>
      <c r="D135" s="68">
        <v>5.84</v>
      </c>
      <c r="E135" s="58">
        <f>(B135+C135+D135)/3</f>
        <v>5.830000000000001</v>
      </c>
      <c r="F135" s="58">
        <f>E135</f>
        <v>5.830000000000001</v>
      </c>
    </row>
    <row r="136" spans="1:6" ht="15">
      <c r="A136" s="3" t="s">
        <v>12</v>
      </c>
      <c r="B136" s="70">
        <f>B135*B133</f>
        <v>4584</v>
      </c>
      <c r="C136" s="70">
        <f>C135*$B133</f>
        <v>4736</v>
      </c>
      <c r="D136" s="70">
        <f>D135*$B133</f>
        <v>4672</v>
      </c>
      <c r="E136" s="58">
        <f>E135*B133</f>
        <v>4664.000000000001</v>
      </c>
      <c r="F136" s="77">
        <f>E136</f>
        <v>4664.000000000001</v>
      </c>
    </row>
    <row r="137" spans="1:6" ht="38.25" customHeight="1">
      <c r="A137" s="63" t="s">
        <v>7</v>
      </c>
      <c r="B137" s="223" t="s">
        <v>82</v>
      </c>
      <c r="C137" s="224"/>
      <c r="D137" s="224"/>
      <c r="E137" s="225"/>
      <c r="F137" s="2" t="s">
        <v>8</v>
      </c>
    </row>
    <row r="138" spans="1:6" ht="15" customHeight="1">
      <c r="A138" s="54" t="s">
        <v>9</v>
      </c>
      <c r="B138" s="170">
        <v>800</v>
      </c>
      <c r="C138" s="171"/>
      <c r="D138" s="171"/>
      <c r="E138" s="172"/>
      <c r="F138" s="5" t="s">
        <v>8</v>
      </c>
    </row>
    <row r="139" spans="1:6" ht="33" customHeight="1">
      <c r="A139" s="54" t="s">
        <v>10</v>
      </c>
      <c r="B139" s="11" t="s">
        <v>43</v>
      </c>
      <c r="C139" s="11" t="s">
        <v>43</v>
      </c>
      <c r="D139" s="11" t="s">
        <v>43</v>
      </c>
      <c r="E139" s="11"/>
      <c r="F139" s="5" t="s">
        <v>8</v>
      </c>
    </row>
    <row r="140" spans="1:6" ht="30">
      <c r="A140" s="54" t="s">
        <v>11</v>
      </c>
      <c r="B140" s="68">
        <v>2.44</v>
      </c>
      <c r="C140" s="68">
        <v>2.56</v>
      </c>
      <c r="D140" s="68">
        <v>2.49</v>
      </c>
      <c r="E140" s="58">
        <f>(B140+C140+D140)/3</f>
        <v>2.4966666666666666</v>
      </c>
      <c r="F140" s="58">
        <f>E140</f>
        <v>2.4966666666666666</v>
      </c>
    </row>
    <row r="141" spans="1:6" ht="16.5" customHeight="1">
      <c r="A141" s="3" t="s">
        <v>12</v>
      </c>
      <c r="B141" s="70">
        <f>B140*B138</f>
        <v>1952</v>
      </c>
      <c r="C141" s="70">
        <f>C140*$B138</f>
        <v>2048</v>
      </c>
      <c r="D141" s="70">
        <f>D140*$B138</f>
        <v>1992.0000000000002</v>
      </c>
      <c r="E141" s="58">
        <f>E140*B138</f>
        <v>1997.3333333333333</v>
      </c>
      <c r="F141" s="77">
        <f>E141</f>
        <v>1997.3333333333333</v>
      </c>
    </row>
    <row r="142" spans="1:6" ht="0.75" customHeight="1">
      <c r="A142" s="63" t="s">
        <v>7</v>
      </c>
      <c r="B142" s="90"/>
      <c r="C142" s="91"/>
      <c r="D142" s="91"/>
      <c r="E142" s="72"/>
      <c r="F142" s="2" t="s">
        <v>8</v>
      </c>
    </row>
    <row r="143" spans="1:6" ht="30" hidden="1">
      <c r="A143" s="54" t="s">
        <v>9</v>
      </c>
      <c r="B143" s="9"/>
      <c r="C143" s="9"/>
      <c r="D143" s="9"/>
      <c r="E143" s="9"/>
      <c r="F143" s="5" t="s">
        <v>8</v>
      </c>
    </row>
    <row r="144" spans="1:6" ht="16.5" customHeight="1" hidden="1">
      <c r="A144" s="54" t="s">
        <v>10</v>
      </c>
      <c r="B144" s="11"/>
      <c r="C144" s="11"/>
      <c r="D144" s="11"/>
      <c r="E144" s="11"/>
      <c r="F144" s="5" t="s">
        <v>8</v>
      </c>
    </row>
    <row r="145" spans="1:6" ht="30" hidden="1">
      <c r="A145" s="54" t="s">
        <v>11</v>
      </c>
      <c r="B145" s="68"/>
      <c r="C145" s="68"/>
      <c r="D145" s="68"/>
      <c r="E145" s="58"/>
      <c r="F145" s="58">
        <v>27.22</v>
      </c>
    </row>
    <row r="146" spans="1:6" ht="15" hidden="1">
      <c r="A146" s="3" t="s">
        <v>12</v>
      </c>
      <c r="B146" s="70"/>
      <c r="C146" s="70">
        <f>C145*$B143</f>
        <v>0</v>
      </c>
      <c r="D146" s="70">
        <f>D145*$B143</f>
        <v>0</v>
      </c>
      <c r="E146" s="58">
        <f>E145*B143</f>
        <v>0</v>
      </c>
      <c r="F146" s="77">
        <f>F145*$B143</f>
        <v>0</v>
      </c>
    </row>
    <row r="147" spans="1:6" ht="38.25" customHeight="1" hidden="1">
      <c r="A147" s="63" t="s">
        <v>7</v>
      </c>
      <c r="B147" s="90"/>
      <c r="C147" s="91"/>
      <c r="D147" s="91"/>
      <c r="E147" s="72"/>
      <c r="F147" s="2" t="s">
        <v>8</v>
      </c>
    </row>
    <row r="148" spans="1:6" ht="30" hidden="1">
      <c r="A148" s="54" t="s">
        <v>9</v>
      </c>
      <c r="B148" s="9"/>
      <c r="C148" s="9"/>
      <c r="D148" s="9"/>
      <c r="E148" s="9"/>
      <c r="F148" s="5" t="s">
        <v>8</v>
      </c>
    </row>
    <row r="149" spans="1:6" ht="16.5" customHeight="1" hidden="1">
      <c r="A149" s="54" t="s">
        <v>10</v>
      </c>
      <c r="B149" s="11"/>
      <c r="C149" s="11"/>
      <c r="D149" s="11"/>
      <c r="E149" s="11"/>
      <c r="F149" s="5" t="s">
        <v>8</v>
      </c>
    </row>
    <row r="150" spans="1:6" ht="30" hidden="1">
      <c r="A150" s="54" t="s">
        <v>11</v>
      </c>
      <c r="B150" s="68"/>
      <c r="C150" s="68">
        <v>2.58</v>
      </c>
      <c r="D150" s="68">
        <v>6.07</v>
      </c>
      <c r="E150" s="58">
        <f>(B150+C150+D150)/3</f>
        <v>2.8833333333333333</v>
      </c>
      <c r="F150" s="58">
        <v>3.74</v>
      </c>
    </row>
    <row r="151" spans="1:6" ht="15" hidden="1">
      <c r="A151" s="3" t="s">
        <v>12</v>
      </c>
      <c r="B151" s="70"/>
      <c r="C151" s="70">
        <f>C150*$B148</f>
        <v>0</v>
      </c>
      <c r="D151" s="70">
        <f>D150*$B148</f>
        <v>0</v>
      </c>
      <c r="E151" s="58">
        <f>E150*B148</f>
        <v>0</v>
      </c>
      <c r="F151" s="77">
        <f>F150*$B148</f>
        <v>0</v>
      </c>
    </row>
    <row r="152" spans="1:6" ht="29.25" customHeight="1" hidden="1">
      <c r="A152" s="63" t="s">
        <v>7</v>
      </c>
      <c r="B152" s="90"/>
      <c r="C152" s="91"/>
      <c r="D152" s="91"/>
      <c r="E152" s="72"/>
      <c r="F152" s="2" t="s">
        <v>8</v>
      </c>
    </row>
    <row r="153" spans="1:6" ht="30" hidden="1">
      <c r="A153" s="54" t="s">
        <v>9</v>
      </c>
      <c r="B153" s="9"/>
      <c r="C153" s="9"/>
      <c r="D153" s="9"/>
      <c r="E153" s="9"/>
      <c r="F153" s="5" t="s">
        <v>8</v>
      </c>
    </row>
    <row r="154" spans="1:6" ht="16.5" customHeight="1" hidden="1">
      <c r="A154" s="54" t="s">
        <v>10</v>
      </c>
      <c r="B154" s="11"/>
      <c r="C154" s="11"/>
      <c r="D154" s="11"/>
      <c r="E154" s="11"/>
      <c r="F154" s="5" t="s">
        <v>8</v>
      </c>
    </row>
    <row r="155" spans="1:6" ht="30" hidden="1">
      <c r="A155" s="54" t="s">
        <v>11</v>
      </c>
      <c r="B155" s="68"/>
      <c r="C155" s="68">
        <v>8.66</v>
      </c>
      <c r="D155" s="68">
        <v>4.14</v>
      </c>
      <c r="E155" s="58">
        <f>(B155+C155+D155)/3</f>
        <v>4.266666666666667</v>
      </c>
      <c r="F155" s="58">
        <v>7.15</v>
      </c>
    </row>
    <row r="156" spans="1:6" ht="13.5" customHeight="1" hidden="1">
      <c r="A156" s="3" t="s">
        <v>12</v>
      </c>
      <c r="B156" s="70"/>
      <c r="C156" s="70">
        <f>C155*$B153</f>
        <v>0</v>
      </c>
      <c r="D156" s="70">
        <f>D155*$B153</f>
        <v>0</v>
      </c>
      <c r="E156" s="58">
        <f>E155*B153</f>
        <v>0</v>
      </c>
      <c r="F156" s="77">
        <f>F155*$B153</f>
        <v>0</v>
      </c>
    </row>
    <row r="157" spans="1:6" ht="29.25" customHeight="1" hidden="1">
      <c r="A157" s="63" t="s">
        <v>7</v>
      </c>
      <c r="B157" s="90"/>
      <c r="C157" s="91"/>
      <c r="D157" s="91"/>
      <c r="E157" s="72"/>
      <c r="F157" s="2" t="s">
        <v>8</v>
      </c>
    </row>
    <row r="158" spans="1:6" ht="30" hidden="1">
      <c r="A158" s="54" t="s">
        <v>9</v>
      </c>
      <c r="B158" s="9"/>
      <c r="C158" s="9"/>
      <c r="D158" s="9"/>
      <c r="E158" s="9"/>
      <c r="F158" s="5" t="s">
        <v>8</v>
      </c>
    </row>
    <row r="159" spans="1:6" ht="16.5" customHeight="1" hidden="1">
      <c r="A159" s="54" t="s">
        <v>10</v>
      </c>
      <c r="B159" s="11"/>
      <c r="C159" s="11"/>
      <c r="D159" s="11"/>
      <c r="E159" s="11"/>
      <c r="F159" s="5" t="s">
        <v>8</v>
      </c>
    </row>
    <row r="160" spans="1:6" ht="30" hidden="1">
      <c r="A160" s="54" t="s">
        <v>11</v>
      </c>
      <c r="B160" s="68"/>
      <c r="C160" s="68">
        <v>2.27</v>
      </c>
      <c r="D160" s="68">
        <v>3.17</v>
      </c>
      <c r="E160" s="58">
        <f>(B160+C160+D160)/3</f>
        <v>1.8133333333333332</v>
      </c>
      <c r="F160" s="58">
        <v>2.57</v>
      </c>
    </row>
    <row r="161" spans="1:6" ht="15" hidden="1">
      <c r="A161" s="3" t="s">
        <v>12</v>
      </c>
      <c r="B161" s="70"/>
      <c r="C161" s="70">
        <f>C160*$B158</f>
        <v>0</v>
      </c>
      <c r="D161" s="70">
        <f>D160*$B158</f>
        <v>0</v>
      </c>
      <c r="E161" s="58">
        <f>E160*B158</f>
        <v>0</v>
      </c>
      <c r="F161" s="77">
        <f>F160*$B158</f>
        <v>0</v>
      </c>
    </row>
    <row r="162" spans="1:6" ht="29.25" customHeight="1" hidden="1">
      <c r="A162" s="63" t="s">
        <v>7</v>
      </c>
      <c r="B162" s="90"/>
      <c r="C162" s="91"/>
      <c r="D162" s="91"/>
      <c r="E162" s="72"/>
      <c r="F162" s="2" t="s">
        <v>8</v>
      </c>
    </row>
    <row r="163" spans="1:6" ht="30" hidden="1">
      <c r="A163" s="54" t="s">
        <v>9</v>
      </c>
      <c r="B163" s="9"/>
      <c r="C163" s="9"/>
      <c r="D163" s="9"/>
      <c r="E163" s="9"/>
      <c r="F163" s="5" t="s">
        <v>8</v>
      </c>
    </row>
    <row r="164" spans="1:6" ht="16.5" customHeight="1" hidden="1">
      <c r="A164" s="54" t="s">
        <v>10</v>
      </c>
      <c r="B164" s="11"/>
      <c r="C164" s="11"/>
      <c r="D164" s="11"/>
      <c r="E164" s="11"/>
      <c r="F164" s="5" t="s">
        <v>8</v>
      </c>
    </row>
    <row r="165" spans="1:6" ht="30" hidden="1">
      <c r="A165" s="54" t="s">
        <v>11</v>
      </c>
      <c r="B165" s="68"/>
      <c r="C165" s="68">
        <v>23.52</v>
      </c>
      <c r="D165" s="68">
        <v>19.25</v>
      </c>
      <c r="E165" s="58">
        <f>(B165+C165+D165)/3</f>
        <v>14.256666666666666</v>
      </c>
      <c r="F165" s="58">
        <v>22.1</v>
      </c>
    </row>
    <row r="166" spans="1:6" ht="15" hidden="1">
      <c r="A166" s="3" t="s">
        <v>12</v>
      </c>
      <c r="B166" s="70"/>
      <c r="C166" s="70">
        <f>C165*$B163</f>
        <v>0</v>
      </c>
      <c r="D166" s="70">
        <f>D165*$B163</f>
        <v>0</v>
      </c>
      <c r="E166" s="58">
        <f>E165*B163</f>
        <v>0</v>
      </c>
      <c r="F166" s="77">
        <f>F165*$B163</f>
        <v>0</v>
      </c>
    </row>
    <row r="167" spans="1:6" ht="7.5" customHeight="1" hidden="1">
      <c r="A167" s="63" t="s">
        <v>7</v>
      </c>
      <c r="B167" s="90"/>
      <c r="C167" s="91"/>
      <c r="D167" s="91"/>
      <c r="E167" s="72"/>
      <c r="F167" s="2" t="s">
        <v>8</v>
      </c>
    </row>
    <row r="168" spans="1:6" ht="30" hidden="1">
      <c r="A168" s="54" t="s">
        <v>9</v>
      </c>
      <c r="B168" s="9"/>
      <c r="C168" s="9"/>
      <c r="D168" s="9"/>
      <c r="E168" s="9"/>
      <c r="F168" s="5" t="s">
        <v>8</v>
      </c>
    </row>
    <row r="169" spans="1:6" ht="16.5" customHeight="1" hidden="1">
      <c r="A169" s="54" t="s">
        <v>10</v>
      </c>
      <c r="B169" s="11"/>
      <c r="C169" s="11"/>
      <c r="D169" s="11"/>
      <c r="E169" s="11"/>
      <c r="F169" s="5" t="s">
        <v>8</v>
      </c>
    </row>
    <row r="170" spans="1:6" ht="30" hidden="1">
      <c r="A170" s="54" t="s">
        <v>11</v>
      </c>
      <c r="B170" s="68"/>
      <c r="C170" s="68">
        <v>28.4</v>
      </c>
      <c r="D170" s="68">
        <v>51.92</v>
      </c>
      <c r="E170" s="58">
        <f>(B170+C170+D170)/3</f>
        <v>26.77333333333333</v>
      </c>
      <c r="F170" s="58">
        <v>36.24</v>
      </c>
    </row>
    <row r="171" spans="1:6" ht="15" hidden="1">
      <c r="A171" s="3" t="s">
        <v>12</v>
      </c>
      <c r="B171" s="70"/>
      <c r="C171" s="70">
        <f>C170*$B168</f>
        <v>0</v>
      </c>
      <c r="D171" s="70">
        <f>D170*$B168</f>
        <v>0</v>
      </c>
      <c r="E171" s="58">
        <f>E170*B168</f>
        <v>0</v>
      </c>
      <c r="F171" s="77">
        <f>F170*$B168</f>
        <v>0</v>
      </c>
    </row>
    <row r="172" spans="1:6" ht="29.25" customHeight="1" hidden="1">
      <c r="A172" s="63" t="s">
        <v>7</v>
      </c>
      <c r="B172" s="90"/>
      <c r="C172" s="91"/>
      <c r="D172" s="91"/>
      <c r="E172" s="72"/>
      <c r="F172" s="2" t="s">
        <v>8</v>
      </c>
    </row>
    <row r="173" spans="1:6" ht="30" hidden="1">
      <c r="A173" s="54" t="s">
        <v>9</v>
      </c>
      <c r="B173" s="9"/>
      <c r="C173" s="9"/>
      <c r="D173" s="9"/>
      <c r="E173" s="9"/>
      <c r="F173" s="5" t="s">
        <v>8</v>
      </c>
    </row>
    <row r="174" spans="1:6" ht="16.5" customHeight="1" hidden="1">
      <c r="A174" s="54" t="s">
        <v>10</v>
      </c>
      <c r="B174" s="11"/>
      <c r="C174" s="11"/>
      <c r="D174" s="11"/>
      <c r="E174" s="11"/>
      <c r="F174" s="5" t="s">
        <v>8</v>
      </c>
    </row>
    <row r="175" spans="1:6" ht="30" hidden="1">
      <c r="A175" s="54" t="s">
        <v>11</v>
      </c>
      <c r="B175" s="68"/>
      <c r="C175" s="68">
        <v>13.23</v>
      </c>
      <c r="D175" s="68">
        <v>20.85</v>
      </c>
      <c r="E175" s="58">
        <f>(B175+C175+D175)/3</f>
        <v>11.36</v>
      </c>
      <c r="F175" s="58">
        <v>15.77</v>
      </c>
    </row>
    <row r="176" spans="1:6" ht="15" hidden="1">
      <c r="A176" s="3" t="s">
        <v>12</v>
      </c>
      <c r="B176" s="70"/>
      <c r="C176" s="70">
        <f>C175*$B173</f>
        <v>0</v>
      </c>
      <c r="D176" s="70">
        <f>D175*$B173</f>
        <v>0</v>
      </c>
      <c r="E176" s="58">
        <f>E175*B173</f>
        <v>0</v>
      </c>
      <c r="F176" s="77">
        <f>F175*$B173</f>
        <v>0</v>
      </c>
    </row>
    <row r="177" spans="1:6" ht="39" customHeight="1" hidden="1">
      <c r="A177" s="63" t="s">
        <v>7</v>
      </c>
      <c r="B177" s="90"/>
      <c r="C177" s="91"/>
      <c r="D177" s="91"/>
      <c r="E177" s="72"/>
      <c r="F177" s="2" t="s">
        <v>8</v>
      </c>
    </row>
    <row r="178" spans="1:6" ht="30" hidden="1">
      <c r="A178" s="54" t="s">
        <v>9</v>
      </c>
      <c r="B178" s="9"/>
      <c r="C178" s="9"/>
      <c r="D178" s="9"/>
      <c r="E178" s="9"/>
      <c r="F178" s="5" t="s">
        <v>8</v>
      </c>
    </row>
    <row r="179" spans="1:6" ht="16.5" customHeight="1" hidden="1">
      <c r="A179" s="54" t="s">
        <v>10</v>
      </c>
      <c r="B179" s="11"/>
      <c r="C179" s="11"/>
      <c r="D179" s="11"/>
      <c r="E179" s="11"/>
      <c r="F179" s="5" t="s">
        <v>8</v>
      </c>
    </row>
    <row r="180" spans="1:6" ht="30" hidden="1">
      <c r="A180" s="54" t="s">
        <v>11</v>
      </c>
      <c r="B180" s="68"/>
      <c r="C180" s="68">
        <v>262.4</v>
      </c>
      <c r="D180" s="68">
        <v>262.4</v>
      </c>
      <c r="E180" s="58">
        <f>(B180+C180+D180)/3</f>
        <v>174.9333333333333</v>
      </c>
      <c r="F180" s="58">
        <v>262.4</v>
      </c>
    </row>
    <row r="181" spans="1:6" ht="15" hidden="1">
      <c r="A181" s="3" t="s">
        <v>12</v>
      </c>
      <c r="B181" s="70"/>
      <c r="C181" s="70">
        <f>C180*$B178</f>
        <v>0</v>
      </c>
      <c r="D181" s="70">
        <f>D180*$B178</f>
        <v>0</v>
      </c>
      <c r="E181" s="58">
        <f>E180*B178</f>
        <v>0</v>
      </c>
      <c r="F181" s="77">
        <f>F180*$B178</f>
        <v>0</v>
      </c>
    </row>
    <row r="182" spans="1:6" ht="38.25" customHeight="1" hidden="1">
      <c r="A182" s="63" t="s">
        <v>7</v>
      </c>
      <c r="B182" s="90"/>
      <c r="C182" s="91"/>
      <c r="D182" s="91"/>
      <c r="E182" s="72"/>
      <c r="F182" s="2" t="s">
        <v>8</v>
      </c>
    </row>
    <row r="183" spans="1:6" ht="30" hidden="1">
      <c r="A183" s="54" t="s">
        <v>9</v>
      </c>
      <c r="B183" s="9"/>
      <c r="C183" s="9"/>
      <c r="D183" s="9"/>
      <c r="E183" s="9"/>
      <c r="F183" s="5" t="s">
        <v>8</v>
      </c>
    </row>
    <row r="184" spans="1:6" ht="16.5" customHeight="1" hidden="1">
      <c r="A184" s="54" t="s">
        <v>10</v>
      </c>
      <c r="B184" s="11"/>
      <c r="C184" s="11"/>
      <c r="D184" s="11"/>
      <c r="E184" s="11"/>
      <c r="F184" s="5" t="s">
        <v>8</v>
      </c>
    </row>
    <row r="185" spans="1:6" ht="30" hidden="1">
      <c r="A185" s="54" t="s">
        <v>11</v>
      </c>
      <c r="B185" s="68"/>
      <c r="C185" s="68">
        <v>45.3</v>
      </c>
      <c r="D185" s="68">
        <v>79.17</v>
      </c>
      <c r="E185" s="58">
        <f>(B185+C185+D185)/3</f>
        <v>41.49</v>
      </c>
      <c r="F185" s="58">
        <v>56.59</v>
      </c>
    </row>
    <row r="186" spans="1:6" ht="15" hidden="1">
      <c r="A186" s="3" t="s">
        <v>12</v>
      </c>
      <c r="B186" s="70"/>
      <c r="C186" s="70">
        <f>C185*$B183</f>
        <v>0</v>
      </c>
      <c r="D186" s="70">
        <f>D185*$B183</f>
        <v>0</v>
      </c>
      <c r="E186" s="58">
        <f>E185*B183</f>
        <v>0</v>
      </c>
      <c r="F186" s="77">
        <f>F185*$B183</f>
        <v>0</v>
      </c>
    </row>
    <row r="187" spans="1:6" ht="39" customHeight="1" hidden="1">
      <c r="A187" s="63" t="s">
        <v>7</v>
      </c>
      <c r="B187" s="90"/>
      <c r="C187" s="91"/>
      <c r="D187" s="91"/>
      <c r="E187" s="72"/>
      <c r="F187" s="2" t="s">
        <v>8</v>
      </c>
    </row>
    <row r="188" spans="1:6" ht="30" hidden="1">
      <c r="A188" s="54" t="s">
        <v>9</v>
      </c>
      <c r="B188" s="9"/>
      <c r="C188" s="9"/>
      <c r="D188" s="9"/>
      <c r="E188" s="9"/>
      <c r="F188" s="5" t="s">
        <v>8</v>
      </c>
    </row>
    <row r="189" spans="1:6" ht="16.5" customHeight="1" hidden="1">
      <c r="A189" s="54" t="s">
        <v>10</v>
      </c>
      <c r="B189" s="11"/>
      <c r="C189" s="11"/>
      <c r="D189" s="11"/>
      <c r="E189" s="11"/>
      <c r="F189" s="5" t="s">
        <v>8</v>
      </c>
    </row>
    <row r="190" spans="1:6" ht="30" hidden="1">
      <c r="A190" s="54" t="s">
        <v>11</v>
      </c>
      <c r="B190" s="68"/>
      <c r="C190" s="68">
        <v>66.85</v>
      </c>
      <c r="D190" s="68">
        <v>88.46</v>
      </c>
      <c r="E190" s="58">
        <f>(B190+C190+D190)/3</f>
        <v>51.77</v>
      </c>
      <c r="F190" s="58">
        <v>74.05</v>
      </c>
    </row>
    <row r="191" spans="1:6" ht="15" hidden="1">
      <c r="A191" s="3" t="s">
        <v>12</v>
      </c>
      <c r="B191" s="70"/>
      <c r="C191" s="70">
        <f>C190*$B188</f>
        <v>0</v>
      </c>
      <c r="D191" s="70">
        <f>D190*$B188</f>
        <v>0</v>
      </c>
      <c r="E191" s="58">
        <f>E190*B188</f>
        <v>0</v>
      </c>
      <c r="F191" s="77">
        <f>F190*$B188</f>
        <v>0</v>
      </c>
    </row>
    <row r="192" spans="1:6" ht="11.25" customHeight="1" hidden="1">
      <c r="A192" s="63" t="s">
        <v>7</v>
      </c>
      <c r="B192" s="90"/>
      <c r="C192" s="91"/>
      <c r="D192" s="91"/>
      <c r="E192" s="72"/>
      <c r="F192" s="2" t="s">
        <v>8</v>
      </c>
    </row>
    <row r="193" spans="1:6" ht="30" hidden="1">
      <c r="A193" s="54" t="s">
        <v>9</v>
      </c>
      <c r="B193" s="9"/>
      <c r="C193" s="9"/>
      <c r="D193" s="9"/>
      <c r="E193" s="9"/>
      <c r="F193" s="5" t="s">
        <v>8</v>
      </c>
    </row>
    <row r="194" spans="1:6" ht="16.5" customHeight="1" hidden="1">
      <c r="A194" s="54" t="s">
        <v>10</v>
      </c>
      <c r="B194" s="11"/>
      <c r="C194" s="11"/>
      <c r="D194" s="11"/>
      <c r="E194" s="11"/>
      <c r="F194" s="5" t="s">
        <v>8</v>
      </c>
    </row>
    <row r="195" spans="1:6" ht="30" hidden="1">
      <c r="A195" s="54" t="s">
        <v>11</v>
      </c>
      <c r="B195" s="68"/>
      <c r="C195" s="68">
        <v>9.44</v>
      </c>
      <c r="D195" s="68">
        <v>11.2</v>
      </c>
      <c r="E195" s="58">
        <f>(B195+C195+D195)/3</f>
        <v>6.88</v>
      </c>
      <c r="F195" s="58">
        <v>10.03</v>
      </c>
    </row>
    <row r="196" spans="1:6" ht="15" hidden="1">
      <c r="A196" s="3" t="s">
        <v>12</v>
      </c>
      <c r="B196" s="70"/>
      <c r="C196" s="70">
        <f>C195*$B193</f>
        <v>0</v>
      </c>
      <c r="D196" s="70">
        <f>D195*$B193</f>
        <v>0</v>
      </c>
      <c r="E196" s="58">
        <f>E195*B193</f>
        <v>0</v>
      </c>
      <c r="F196" s="77">
        <f>F195*$B193</f>
        <v>0</v>
      </c>
    </row>
    <row r="197" spans="1:6" ht="25.5" customHeight="1" hidden="1">
      <c r="A197" s="63" t="s">
        <v>7</v>
      </c>
      <c r="B197" s="90"/>
      <c r="C197" s="91"/>
      <c r="D197" s="91"/>
      <c r="E197" s="72"/>
      <c r="F197" s="2" t="s">
        <v>8</v>
      </c>
    </row>
    <row r="198" spans="1:6" ht="30" hidden="1">
      <c r="A198" s="54" t="s">
        <v>9</v>
      </c>
      <c r="B198" s="9"/>
      <c r="C198" s="9"/>
      <c r="D198" s="9"/>
      <c r="E198" s="9"/>
      <c r="F198" s="5" t="s">
        <v>8</v>
      </c>
    </row>
    <row r="199" spans="1:6" ht="3" customHeight="1" hidden="1">
      <c r="A199" s="54" t="s">
        <v>10</v>
      </c>
      <c r="B199" s="11"/>
      <c r="C199" s="11"/>
      <c r="D199" s="11"/>
      <c r="E199" s="11"/>
      <c r="F199" s="5" t="s">
        <v>8</v>
      </c>
    </row>
    <row r="200" spans="1:6" ht="30" hidden="1">
      <c r="A200" s="54" t="s">
        <v>11</v>
      </c>
      <c r="B200" s="68"/>
      <c r="C200" s="68">
        <v>187.2</v>
      </c>
      <c r="D200" s="68">
        <v>243.1</v>
      </c>
      <c r="E200" s="58">
        <f>(B200+C200+D200)/3</f>
        <v>143.4333333333333</v>
      </c>
      <c r="F200" s="58">
        <v>205.83</v>
      </c>
    </row>
    <row r="201" spans="1:6" ht="15" hidden="1">
      <c r="A201" s="3" t="s">
        <v>12</v>
      </c>
      <c r="B201" s="70"/>
      <c r="C201" s="70">
        <f>C200*$B198</f>
        <v>0</v>
      </c>
      <c r="D201" s="70">
        <f>D200*$B198</f>
        <v>0</v>
      </c>
      <c r="E201" s="58">
        <f>E200*B198</f>
        <v>0</v>
      </c>
      <c r="F201" s="77">
        <f>F200*$B198</f>
        <v>0</v>
      </c>
    </row>
    <row r="202" spans="1:6" ht="25.5" customHeight="1" hidden="1">
      <c r="A202" s="63" t="s">
        <v>7</v>
      </c>
      <c r="B202" s="90"/>
      <c r="C202" s="91"/>
      <c r="D202" s="91"/>
      <c r="E202" s="72"/>
      <c r="F202" s="2" t="s">
        <v>8</v>
      </c>
    </row>
    <row r="203" spans="1:6" ht="30" hidden="1">
      <c r="A203" s="54" t="s">
        <v>9</v>
      </c>
      <c r="B203" s="9"/>
      <c r="C203" s="9"/>
      <c r="D203" s="9"/>
      <c r="E203" s="9"/>
      <c r="F203" s="5" t="s">
        <v>8</v>
      </c>
    </row>
    <row r="204" spans="1:6" ht="16.5" customHeight="1" hidden="1">
      <c r="A204" s="54" t="s">
        <v>10</v>
      </c>
      <c r="B204" s="11"/>
      <c r="C204" s="11"/>
      <c r="D204" s="11"/>
      <c r="E204" s="11"/>
      <c r="F204" s="5" t="s">
        <v>8</v>
      </c>
    </row>
    <row r="205" spans="1:6" ht="30" hidden="1">
      <c r="A205" s="54" t="s">
        <v>11</v>
      </c>
      <c r="B205" s="68"/>
      <c r="C205" s="68">
        <v>28.14</v>
      </c>
      <c r="D205" s="68">
        <v>34.82</v>
      </c>
      <c r="E205" s="58">
        <f>(B205+C205+D205)/3</f>
        <v>20.986666666666668</v>
      </c>
      <c r="F205" s="58">
        <v>30.37</v>
      </c>
    </row>
    <row r="206" spans="1:6" ht="15" hidden="1">
      <c r="A206" s="3" t="s">
        <v>12</v>
      </c>
      <c r="B206" s="70"/>
      <c r="C206" s="70">
        <f>C205*$B203</f>
        <v>0</v>
      </c>
      <c r="D206" s="70">
        <f>D205*$B203</f>
        <v>0</v>
      </c>
      <c r="E206" s="58">
        <f>E205*B203</f>
        <v>0</v>
      </c>
      <c r="F206" s="77">
        <f>F205*$B203</f>
        <v>0</v>
      </c>
    </row>
    <row r="207" spans="1:6" ht="26.25" customHeight="1" hidden="1">
      <c r="A207" s="63" t="s">
        <v>7</v>
      </c>
      <c r="B207" s="90"/>
      <c r="C207" s="91"/>
      <c r="D207" s="91"/>
      <c r="E207" s="72"/>
      <c r="F207" s="2" t="s">
        <v>8</v>
      </c>
    </row>
    <row r="208" spans="1:6" ht="30" hidden="1">
      <c r="A208" s="54" t="s">
        <v>9</v>
      </c>
      <c r="B208" s="9"/>
      <c r="C208" s="9"/>
      <c r="D208" s="9"/>
      <c r="E208" s="9"/>
      <c r="F208" s="5" t="s">
        <v>8</v>
      </c>
    </row>
    <row r="209" spans="1:6" ht="16.5" customHeight="1" hidden="1">
      <c r="A209" s="54" t="s">
        <v>10</v>
      </c>
      <c r="B209" s="11"/>
      <c r="C209" s="11"/>
      <c r="D209" s="11"/>
      <c r="E209" s="11"/>
      <c r="F209" s="5" t="s">
        <v>8</v>
      </c>
    </row>
    <row r="210" spans="1:6" ht="30" hidden="1">
      <c r="A210" s="54" t="s">
        <v>11</v>
      </c>
      <c r="B210" s="68"/>
      <c r="C210" s="68">
        <v>18.29</v>
      </c>
      <c r="D210" s="68">
        <v>16.98</v>
      </c>
      <c r="E210" s="58">
        <f>(B210+C210+D210)/3</f>
        <v>11.756666666666666</v>
      </c>
      <c r="F210" s="58">
        <v>17.85</v>
      </c>
    </row>
    <row r="211" spans="1:6" ht="15" hidden="1">
      <c r="A211" s="3" t="s">
        <v>12</v>
      </c>
      <c r="B211" s="70"/>
      <c r="C211" s="70">
        <f>C210*$B208</f>
        <v>0</v>
      </c>
      <c r="D211" s="70">
        <f>D210*$B208</f>
        <v>0</v>
      </c>
      <c r="E211" s="58">
        <f>E210*B208</f>
        <v>0</v>
      </c>
      <c r="F211" s="77">
        <f>F210*$B208</f>
        <v>0</v>
      </c>
    </row>
    <row r="212" spans="1:6" ht="28.5" customHeight="1" hidden="1">
      <c r="A212" s="63" t="s">
        <v>7</v>
      </c>
      <c r="B212" s="90"/>
      <c r="C212" s="91"/>
      <c r="D212" s="91"/>
      <c r="E212" s="72"/>
      <c r="F212" s="2" t="s">
        <v>8</v>
      </c>
    </row>
    <row r="213" spans="1:6" ht="30" hidden="1">
      <c r="A213" s="54" t="s">
        <v>9</v>
      </c>
      <c r="B213" s="9"/>
      <c r="C213" s="9"/>
      <c r="D213" s="9"/>
      <c r="E213" s="9"/>
      <c r="F213" s="5" t="s">
        <v>8</v>
      </c>
    </row>
    <row r="214" spans="1:6" ht="16.5" customHeight="1" hidden="1">
      <c r="A214" s="54" t="s">
        <v>10</v>
      </c>
      <c r="B214" s="11"/>
      <c r="C214" s="11"/>
      <c r="D214" s="11"/>
      <c r="E214" s="11"/>
      <c r="F214" s="5" t="s">
        <v>8</v>
      </c>
    </row>
    <row r="215" spans="1:6" ht="6" customHeight="1" hidden="1">
      <c r="A215" s="54" t="s">
        <v>11</v>
      </c>
      <c r="B215" s="68"/>
      <c r="C215" s="68">
        <v>58.02</v>
      </c>
      <c r="D215" s="68">
        <v>50.27</v>
      </c>
      <c r="E215" s="58">
        <f>(B215+C215+D215)/3</f>
        <v>36.09666666666667</v>
      </c>
      <c r="F215" s="58">
        <v>55.44</v>
      </c>
    </row>
    <row r="216" spans="1:6" ht="15" hidden="1">
      <c r="A216" s="3" t="s">
        <v>12</v>
      </c>
      <c r="B216" s="70"/>
      <c r="C216" s="70">
        <f>C215*$B213</f>
        <v>0</v>
      </c>
      <c r="D216" s="70">
        <f>D215*$B213</f>
        <v>0</v>
      </c>
      <c r="E216" s="58">
        <f>E215*B213</f>
        <v>0</v>
      </c>
      <c r="F216" s="77">
        <f>F215*$B213</f>
        <v>0</v>
      </c>
    </row>
    <row r="217" spans="1:6" ht="39" customHeight="1" hidden="1">
      <c r="A217" s="63" t="s">
        <v>7</v>
      </c>
      <c r="B217" s="90"/>
      <c r="C217" s="91"/>
      <c r="D217" s="91"/>
      <c r="E217" s="72"/>
      <c r="F217" s="2" t="s">
        <v>8</v>
      </c>
    </row>
    <row r="218" spans="1:6" ht="30" hidden="1">
      <c r="A218" s="54" t="s">
        <v>9</v>
      </c>
      <c r="B218" s="9"/>
      <c r="C218" s="9"/>
      <c r="D218" s="9"/>
      <c r="E218" s="9"/>
      <c r="F218" s="5" t="s">
        <v>8</v>
      </c>
    </row>
    <row r="219" spans="1:6" ht="16.5" customHeight="1" hidden="1">
      <c r="A219" s="54" t="s">
        <v>10</v>
      </c>
      <c r="B219" s="11"/>
      <c r="C219" s="11"/>
      <c r="D219" s="11"/>
      <c r="E219" s="11"/>
      <c r="F219" s="5" t="s">
        <v>8</v>
      </c>
    </row>
    <row r="220" spans="1:6" ht="30" hidden="1">
      <c r="A220" s="54" t="s">
        <v>11</v>
      </c>
      <c r="B220" s="68"/>
      <c r="C220" s="68">
        <v>203.46</v>
      </c>
      <c r="D220" s="68">
        <v>105.06</v>
      </c>
      <c r="E220" s="58">
        <f>(B220+C220+D220)/3</f>
        <v>102.83999999999999</v>
      </c>
      <c r="F220" s="58">
        <v>170.66</v>
      </c>
    </row>
    <row r="221" spans="1:6" ht="15" hidden="1">
      <c r="A221" s="3" t="s">
        <v>12</v>
      </c>
      <c r="B221" s="70"/>
      <c r="C221" s="70">
        <f>C220*$B218</f>
        <v>0</v>
      </c>
      <c r="D221" s="70">
        <f>D220*$B218</f>
        <v>0</v>
      </c>
      <c r="E221" s="58">
        <f>E220*B218</f>
        <v>0</v>
      </c>
      <c r="F221" s="77">
        <f>F220*$B218</f>
        <v>0</v>
      </c>
    </row>
    <row r="222" spans="1:6" ht="39" customHeight="1" hidden="1">
      <c r="A222" s="63" t="s">
        <v>7</v>
      </c>
      <c r="B222" s="90"/>
      <c r="C222" s="91"/>
      <c r="D222" s="91"/>
      <c r="E222" s="72"/>
      <c r="F222" s="2" t="s">
        <v>8</v>
      </c>
    </row>
    <row r="223" spans="1:6" ht="30" hidden="1">
      <c r="A223" s="54" t="s">
        <v>9</v>
      </c>
      <c r="B223" s="9"/>
      <c r="C223" s="9"/>
      <c r="D223" s="9"/>
      <c r="E223" s="9"/>
      <c r="F223" s="5" t="s">
        <v>8</v>
      </c>
    </row>
    <row r="224" spans="1:6" ht="16.5" customHeight="1" hidden="1">
      <c r="A224" s="54" t="s">
        <v>10</v>
      </c>
      <c r="B224" s="11"/>
      <c r="C224" s="11"/>
      <c r="D224" s="11"/>
      <c r="E224" s="11"/>
      <c r="F224" s="5" t="s">
        <v>8</v>
      </c>
    </row>
    <row r="225" spans="1:6" ht="2.25" customHeight="1" hidden="1">
      <c r="A225" s="54" t="s">
        <v>11</v>
      </c>
      <c r="B225" s="68"/>
      <c r="C225" s="68">
        <v>575.31</v>
      </c>
      <c r="D225" s="68">
        <v>197.3</v>
      </c>
      <c r="E225" s="58">
        <f>(B225+C225+D225)/3</f>
        <v>257.53666666666663</v>
      </c>
      <c r="F225" s="58">
        <v>449.31</v>
      </c>
    </row>
    <row r="226" spans="1:6" ht="15" hidden="1">
      <c r="A226" s="3" t="s">
        <v>12</v>
      </c>
      <c r="B226" s="70"/>
      <c r="C226" s="70">
        <f>C225*$B223</f>
        <v>0</v>
      </c>
      <c r="D226" s="70">
        <f>D225*$B223</f>
        <v>0</v>
      </c>
      <c r="E226" s="58">
        <f>E225*B223</f>
        <v>0</v>
      </c>
      <c r="F226" s="77">
        <f>F225*B223</f>
        <v>0</v>
      </c>
    </row>
    <row r="227" spans="1:6" ht="39" customHeight="1" hidden="1">
      <c r="A227" s="63" t="s">
        <v>7</v>
      </c>
      <c r="B227" s="90"/>
      <c r="C227" s="91"/>
      <c r="D227" s="91"/>
      <c r="E227" s="72"/>
      <c r="F227" s="2" t="s">
        <v>8</v>
      </c>
    </row>
    <row r="228" spans="1:6" ht="30" hidden="1">
      <c r="A228" s="54" t="s">
        <v>9</v>
      </c>
      <c r="B228" s="9"/>
      <c r="C228" s="9"/>
      <c r="D228" s="9"/>
      <c r="E228" s="9"/>
      <c r="F228" s="5" t="s">
        <v>8</v>
      </c>
    </row>
    <row r="229" spans="1:6" ht="16.5" customHeight="1" hidden="1">
      <c r="A229" s="54" t="s">
        <v>10</v>
      </c>
      <c r="B229" s="11"/>
      <c r="C229" s="11"/>
      <c r="D229" s="11"/>
      <c r="E229" s="11"/>
      <c r="F229" s="5" t="s">
        <v>8</v>
      </c>
    </row>
    <row r="230" spans="1:6" ht="6.75" customHeight="1" hidden="1">
      <c r="A230" s="54" t="s">
        <v>11</v>
      </c>
      <c r="B230" s="68"/>
      <c r="C230" s="68">
        <v>5.17</v>
      </c>
      <c r="D230" s="68">
        <v>8.12</v>
      </c>
      <c r="E230" s="58">
        <f>(B230+C230+D230)/3</f>
        <v>4.43</v>
      </c>
      <c r="F230" s="58">
        <v>6.67</v>
      </c>
    </row>
    <row r="231" spans="1:6" ht="15" hidden="1">
      <c r="A231" s="3" t="s">
        <v>12</v>
      </c>
      <c r="B231" s="70"/>
      <c r="C231" s="70">
        <f>C230*$B228</f>
        <v>0</v>
      </c>
      <c r="D231" s="70">
        <f>D230*$B228</f>
        <v>0</v>
      </c>
      <c r="E231" s="58">
        <f>E230*B228</f>
        <v>0</v>
      </c>
      <c r="F231" s="77">
        <f>F230*$B228</f>
        <v>0</v>
      </c>
    </row>
    <row r="232" spans="1:6" ht="39" customHeight="1" hidden="1">
      <c r="A232" s="63" t="s">
        <v>7</v>
      </c>
      <c r="B232" s="90"/>
      <c r="C232" s="91"/>
      <c r="D232" s="91"/>
      <c r="E232" s="72"/>
      <c r="F232" s="2" t="s">
        <v>8</v>
      </c>
    </row>
    <row r="233" spans="1:6" ht="30" hidden="1">
      <c r="A233" s="54" t="s">
        <v>9</v>
      </c>
      <c r="B233" s="9"/>
      <c r="C233" s="9"/>
      <c r="D233" s="9"/>
      <c r="E233" s="9"/>
      <c r="F233" s="5" t="s">
        <v>8</v>
      </c>
    </row>
    <row r="234" spans="1:6" ht="16.5" customHeight="1" hidden="1">
      <c r="A234" s="54" t="s">
        <v>10</v>
      </c>
      <c r="B234" s="11"/>
      <c r="C234" s="11"/>
      <c r="D234" s="11"/>
      <c r="E234" s="11"/>
      <c r="F234" s="5" t="s">
        <v>8</v>
      </c>
    </row>
    <row r="235" spans="1:6" ht="30" hidden="1">
      <c r="A235" s="54" t="s">
        <v>11</v>
      </c>
      <c r="B235" s="68"/>
      <c r="C235" s="68">
        <v>53.28</v>
      </c>
      <c r="D235" s="68">
        <v>80.85</v>
      </c>
      <c r="E235" s="58">
        <f>(B235+C235+D235)/3</f>
        <v>44.71</v>
      </c>
      <c r="F235" s="58">
        <v>77.38</v>
      </c>
    </row>
    <row r="236" spans="1:6" ht="15" hidden="1">
      <c r="A236" s="3" t="s">
        <v>12</v>
      </c>
      <c r="B236" s="70"/>
      <c r="C236" s="70">
        <f>C235*$B233</f>
        <v>0</v>
      </c>
      <c r="D236" s="70">
        <f>D235*$B233</f>
        <v>0</v>
      </c>
      <c r="E236" s="58">
        <f>E235*B233</f>
        <v>0</v>
      </c>
      <c r="F236" s="77">
        <f>F235*$B233</f>
        <v>0</v>
      </c>
    </row>
    <row r="237" spans="1:6" ht="24" customHeight="1" hidden="1">
      <c r="A237" s="63" t="s">
        <v>7</v>
      </c>
      <c r="B237" s="90"/>
      <c r="C237" s="91"/>
      <c r="D237" s="91"/>
      <c r="E237" s="72"/>
      <c r="F237" s="2" t="s">
        <v>8</v>
      </c>
    </row>
    <row r="238" spans="1:6" ht="3.75" customHeight="1" hidden="1">
      <c r="A238" s="54" t="s">
        <v>9</v>
      </c>
      <c r="B238" s="9"/>
      <c r="C238" s="9"/>
      <c r="D238" s="9"/>
      <c r="E238" s="9"/>
      <c r="F238" s="5" t="s">
        <v>8</v>
      </c>
    </row>
    <row r="239" spans="1:6" ht="16.5" customHeight="1" hidden="1">
      <c r="A239" s="54" t="s">
        <v>10</v>
      </c>
      <c r="B239" s="11"/>
      <c r="C239" s="11"/>
      <c r="D239" s="11"/>
      <c r="E239" s="11"/>
      <c r="F239" s="5" t="s">
        <v>8</v>
      </c>
    </row>
    <row r="240" spans="1:6" ht="30" hidden="1">
      <c r="A240" s="54" t="s">
        <v>11</v>
      </c>
      <c r="B240" s="68"/>
      <c r="C240" s="68">
        <v>1.57</v>
      </c>
      <c r="D240" s="68">
        <v>4.34</v>
      </c>
      <c r="E240" s="58">
        <f>(B240+C240+D240)/3</f>
        <v>1.97</v>
      </c>
      <c r="F240" s="58">
        <v>2.37</v>
      </c>
    </row>
    <row r="241" spans="1:6" ht="15" hidden="1">
      <c r="A241" s="3" t="s">
        <v>12</v>
      </c>
      <c r="B241" s="70"/>
      <c r="C241" s="70">
        <f>C240*$B238</f>
        <v>0</v>
      </c>
      <c r="D241" s="70">
        <f>D240*$B238</f>
        <v>0</v>
      </c>
      <c r="E241" s="58">
        <f>E240*B238</f>
        <v>0</v>
      </c>
      <c r="F241" s="77">
        <f>F240*$B238</f>
        <v>0</v>
      </c>
    </row>
    <row r="242" spans="1:6" ht="23.25" customHeight="1" hidden="1">
      <c r="A242" s="63" t="s">
        <v>7</v>
      </c>
      <c r="B242" s="90"/>
      <c r="C242" s="91"/>
      <c r="D242" s="91"/>
      <c r="E242" s="72"/>
      <c r="F242" s="2" t="s">
        <v>8</v>
      </c>
    </row>
    <row r="243" spans="1:6" ht="30" hidden="1">
      <c r="A243" s="54" t="s">
        <v>9</v>
      </c>
      <c r="B243" s="9"/>
      <c r="C243" s="9"/>
      <c r="D243" s="9"/>
      <c r="E243" s="9"/>
      <c r="F243" s="5" t="s">
        <v>8</v>
      </c>
    </row>
    <row r="244" spans="1:6" ht="16.5" customHeight="1" hidden="1">
      <c r="A244" s="54" t="s">
        <v>10</v>
      </c>
      <c r="B244" s="11"/>
      <c r="C244" s="11"/>
      <c r="D244" s="11"/>
      <c r="E244" s="11"/>
      <c r="F244" s="5" t="s">
        <v>8</v>
      </c>
    </row>
    <row r="245" spans="1:6" ht="30" hidden="1">
      <c r="A245" s="54" t="s">
        <v>11</v>
      </c>
      <c r="B245" s="68">
        <v>183</v>
      </c>
      <c r="C245" s="68">
        <v>89.7</v>
      </c>
      <c r="D245" s="68">
        <v>20.87</v>
      </c>
      <c r="E245" s="58">
        <f>(B245+C245+D245)/3</f>
        <v>97.85666666666667</v>
      </c>
      <c r="F245" s="58">
        <v>97.86</v>
      </c>
    </row>
    <row r="246" spans="1:6" ht="15" hidden="1">
      <c r="A246" s="3" t="s">
        <v>12</v>
      </c>
      <c r="B246" s="70"/>
      <c r="C246" s="70">
        <f>C245*$B243</f>
        <v>0</v>
      </c>
      <c r="D246" s="70">
        <f>D245*$B243</f>
        <v>0</v>
      </c>
      <c r="E246" s="58">
        <f>E245*B243</f>
        <v>0</v>
      </c>
      <c r="F246" s="77">
        <f>F245*$B243</f>
        <v>0</v>
      </c>
    </row>
    <row r="247" spans="1:6" ht="27" customHeight="1" hidden="1">
      <c r="A247" s="63" t="s">
        <v>7</v>
      </c>
      <c r="B247" s="90"/>
      <c r="C247" s="91"/>
      <c r="D247" s="91"/>
      <c r="E247" s="72"/>
      <c r="F247" s="2" t="s">
        <v>8</v>
      </c>
    </row>
    <row r="248" spans="1:6" ht="30" hidden="1">
      <c r="A248" s="54" t="s">
        <v>9</v>
      </c>
      <c r="B248" s="9"/>
      <c r="C248" s="9"/>
      <c r="D248" s="9"/>
      <c r="E248" s="9"/>
      <c r="F248" s="5" t="s">
        <v>8</v>
      </c>
    </row>
    <row r="249" spans="1:6" ht="1.5" customHeight="1" hidden="1">
      <c r="A249" s="54" t="s">
        <v>10</v>
      </c>
      <c r="B249" s="11"/>
      <c r="C249" s="11"/>
      <c r="D249" s="11"/>
      <c r="E249" s="11"/>
      <c r="F249" s="5" t="s">
        <v>8</v>
      </c>
    </row>
    <row r="250" spans="1:6" ht="30" hidden="1">
      <c r="A250" s="54" t="s">
        <v>11</v>
      </c>
      <c r="B250" s="68"/>
      <c r="C250" s="68">
        <v>7.01</v>
      </c>
      <c r="D250" s="68">
        <v>10.86</v>
      </c>
      <c r="E250" s="58">
        <f>(B250+C250+D250)/3</f>
        <v>5.956666666666666</v>
      </c>
      <c r="F250" s="58">
        <v>7.31</v>
      </c>
    </row>
    <row r="251" spans="1:6" ht="15" hidden="1">
      <c r="A251" s="3" t="s">
        <v>12</v>
      </c>
      <c r="B251" s="70"/>
      <c r="C251" s="70">
        <f>C250*$B248</f>
        <v>0</v>
      </c>
      <c r="D251" s="70">
        <f>D250*$B248</f>
        <v>0</v>
      </c>
      <c r="E251" s="58">
        <f>E250*B248</f>
        <v>0</v>
      </c>
      <c r="F251" s="77">
        <f>F250*$B248</f>
        <v>0</v>
      </c>
    </row>
    <row r="252" spans="1:6" ht="39" customHeight="1" hidden="1">
      <c r="A252" s="63" t="s">
        <v>7</v>
      </c>
      <c r="B252" s="90"/>
      <c r="C252" s="91"/>
      <c r="D252" s="91"/>
      <c r="E252" s="72"/>
      <c r="F252" s="2" t="s">
        <v>8</v>
      </c>
    </row>
    <row r="253" spans="1:6" ht="30" hidden="1">
      <c r="A253" s="54" t="s">
        <v>9</v>
      </c>
      <c r="B253" s="9"/>
      <c r="C253" s="9"/>
      <c r="D253" s="9"/>
      <c r="E253" s="9"/>
      <c r="F253" s="5" t="s">
        <v>8</v>
      </c>
    </row>
    <row r="254" spans="1:6" ht="16.5" customHeight="1" hidden="1">
      <c r="A254" s="54" t="s">
        <v>10</v>
      </c>
      <c r="B254" s="11"/>
      <c r="C254" s="11"/>
      <c r="D254" s="11"/>
      <c r="E254" s="11"/>
      <c r="F254" s="5" t="s">
        <v>8</v>
      </c>
    </row>
    <row r="255" spans="1:6" ht="13.5" customHeight="1" hidden="1">
      <c r="A255" s="54" t="s">
        <v>11</v>
      </c>
      <c r="B255" s="68"/>
      <c r="C255" s="68">
        <v>19.53</v>
      </c>
      <c r="D255" s="68">
        <v>19.53</v>
      </c>
      <c r="E255" s="58">
        <f>(B255+C255+D255)/3</f>
        <v>13.020000000000001</v>
      </c>
      <c r="F255" s="58">
        <v>16.53</v>
      </c>
    </row>
    <row r="256" spans="1:6" ht="15" hidden="1">
      <c r="A256" s="3" t="s">
        <v>12</v>
      </c>
      <c r="B256" s="70"/>
      <c r="C256" s="70">
        <f>C255*$B253</f>
        <v>0</v>
      </c>
      <c r="D256" s="70">
        <f>D255*$B253</f>
        <v>0</v>
      </c>
      <c r="E256" s="58">
        <f>E255*B253</f>
        <v>0</v>
      </c>
      <c r="F256" s="77">
        <f>F255*$B253</f>
        <v>0</v>
      </c>
    </row>
    <row r="257" spans="1:9" ht="78.75" customHeight="1" hidden="1">
      <c r="A257" s="63" t="s">
        <v>7</v>
      </c>
      <c r="B257" s="90"/>
      <c r="C257" s="91"/>
      <c r="D257" s="91"/>
      <c r="E257" s="72"/>
      <c r="F257" s="2" t="s">
        <v>8</v>
      </c>
      <c r="I257" s="1" t="s">
        <v>23</v>
      </c>
    </row>
    <row r="258" spans="1:6" ht="3" customHeight="1" hidden="1">
      <c r="A258" s="54" t="s">
        <v>9</v>
      </c>
      <c r="B258" s="9"/>
      <c r="C258" s="9"/>
      <c r="D258" s="9"/>
      <c r="E258" s="9"/>
      <c r="F258" s="5" t="s">
        <v>8</v>
      </c>
    </row>
    <row r="259" spans="1:6" ht="16.5" customHeight="1" hidden="1">
      <c r="A259" s="54" t="s">
        <v>10</v>
      </c>
      <c r="B259" s="11"/>
      <c r="C259" s="11"/>
      <c r="D259" s="11"/>
      <c r="E259" s="11"/>
      <c r="F259" s="5" t="s">
        <v>8</v>
      </c>
    </row>
    <row r="260" spans="1:6" ht="30" hidden="1">
      <c r="A260" s="54" t="s">
        <v>11</v>
      </c>
      <c r="B260" s="68"/>
      <c r="C260" s="68">
        <v>64</v>
      </c>
      <c r="D260" s="68">
        <v>195.7</v>
      </c>
      <c r="E260" s="58">
        <f>(B260+C260+D260)/3</f>
        <v>86.56666666666666</v>
      </c>
      <c r="F260" s="58">
        <v>155.9</v>
      </c>
    </row>
    <row r="261" spans="1:6" ht="15" hidden="1">
      <c r="A261" s="3" t="s">
        <v>12</v>
      </c>
      <c r="B261" s="70"/>
      <c r="C261" s="70">
        <f>C260*$B258</f>
        <v>0</v>
      </c>
      <c r="D261" s="70">
        <f>D260*$B258</f>
        <v>0</v>
      </c>
      <c r="E261" s="58">
        <f>E260*B258</f>
        <v>0</v>
      </c>
      <c r="F261" s="77">
        <f>F260*$B258</f>
        <v>0</v>
      </c>
    </row>
    <row r="262" spans="1:6" ht="24" customHeight="1" hidden="1">
      <c r="A262" s="63" t="s">
        <v>7</v>
      </c>
      <c r="B262" s="90"/>
      <c r="C262" s="91"/>
      <c r="D262" s="91"/>
      <c r="E262" s="72"/>
      <c r="F262" s="2" t="s">
        <v>8</v>
      </c>
    </row>
    <row r="263" spans="1:6" ht="30" hidden="1">
      <c r="A263" s="54" t="s">
        <v>9</v>
      </c>
      <c r="B263" s="9"/>
      <c r="C263" s="9"/>
      <c r="D263" s="9"/>
      <c r="E263" s="9"/>
      <c r="F263" s="5" t="s">
        <v>8</v>
      </c>
    </row>
    <row r="264" spans="1:6" ht="16.5" customHeight="1" hidden="1">
      <c r="A264" s="54" t="s">
        <v>10</v>
      </c>
      <c r="B264" s="11"/>
      <c r="C264" s="11"/>
      <c r="D264" s="11"/>
      <c r="E264" s="11"/>
      <c r="F264" s="5" t="s">
        <v>8</v>
      </c>
    </row>
    <row r="265" spans="1:6" ht="30" hidden="1">
      <c r="A265" s="54" t="s">
        <v>11</v>
      </c>
      <c r="B265" s="68"/>
      <c r="C265" s="68">
        <v>10.29</v>
      </c>
      <c r="D265" s="68">
        <v>17.18</v>
      </c>
      <c r="E265" s="58">
        <f>(B265+C265+D265)/3</f>
        <v>9.156666666666666</v>
      </c>
      <c r="F265" s="58">
        <v>11.66</v>
      </c>
    </row>
    <row r="266" spans="1:6" ht="50.25" customHeight="1">
      <c r="A266" s="63" t="s">
        <v>7</v>
      </c>
      <c r="B266" s="167" t="s">
        <v>83</v>
      </c>
      <c r="C266" s="168"/>
      <c r="D266" s="168"/>
      <c r="E266" s="257"/>
      <c r="F266" s="92" t="s">
        <v>8</v>
      </c>
    </row>
    <row r="267" spans="1:6" ht="0.75" customHeight="1" hidden="1">
      <c r="A267" s="93"/>
      <c r="B267" s="94"/>
      <c r="C267" s="94"/>
      <c r="D267" s="94"/>
      <c r="E267" s="82"/>
      <c r="F267" s="92"/>
    </row>
    <row r="268" spans="1:6" ht="0.75" customHeight="1" hidden="1">
      <c r="A268" s="93"/>
      <c r="B268" s="94"/>
      <c r="C268" s="94"/>
      <c r="D268" s="94"/>
      <c r="E268" s="82"/>
      <c r="F268" s="92"/>
    </row>
    <row r="269" spans="1:6" ht="30" customHeight="1">
      <c r="A269" s="54" t="s">
        <v>9</v>
      </c>
      <c r="B269" s="258">
        <v>80</v>
      </c>
      <c r="C269" s="259"/>
      <c r="D269" s="259"/>
      <c r="E269" s="260"/>
      <c r="F269" s="92" t="s">
        <v>8</v>
      </c>
    </row>
    <row r="270" spans="1:6" ht="30.75" customHeight="1">
      <c r="A270" s="54" t="s">
        <v>10</v>
      </c>
      <c r="B270" s="29" t="s">
        <v>43</v>
      </c>
      <c r="C270" s="30" t="str">
        <f>B270</f>
        <v>Бюрократ (Россия)</v>
      </c>
      <c r="D270" s="29" t="str">
        <f>B270</f>
        <v>Бюрократ (Россия)</v>
      </c>
      <c r="E270" s="82"/>
      <c r="F270" s="92" t="s">
        <v>8</v>
      </c>
    </row>
    <row r="271" spans="1:6" ht="30">
      <c r="A271" s="54" t="s">
        <v>11</v>
      </c>
      <c r="B271" s="78">
        <v>25.38</v>
      </c>
      <c r="C271" s="80">
        <v>25.97</v>
      </c>
      <c r="D271" s="80">
        <v>25.88</v>
      </c>
      <c r="E271" s="82">
        <f>(B271+C271+D271)/3</f>
        <v>25.74333333333333</v>
      </c>
      <c r="F271" s="95">
        <f>E271</f>
        <v>25.74333333333333</v>
      </c>
    </row>
    <row r="272" spans="1:6" ht="15">
      <c r="A272" s="3" t="s">
        <v>12</v>
      </c>
      <c r="B272" s="59">
        <f>B271*B269</f>
        <v>2030.3999999999999</v>
      </c>
      <c r="C272" s="60">
        <f>C271*B269</f>
        <v>2077.6</v>
      </c>
      <c r="D272" s="60">
        <f>D271*B269</f>
        <v>2070.4</v>
      </c>
      <c r="E272" s="82">
        <f>(B272+C272+D272)/3</f>
        <v>2059.4666666666667</v>
      </c>
      <c r="F272" s="77">
        <f>E272</f>
        <v>2059.4666666666667</v>
      </c>
    </row>
    <row r="273" spans="1:6" ht="42" customHeight="1">
      <c r="A273" s="63" t="s">
        <v>7</v>
      </c>
      <c r="B273" s="261" t="s">
        <v>113</v>
      </c>
      <c r="C273" s="262"/>
      <c r="D273" s="262"/>
      <c r="E273" s="263"/>
      <c r="F273" s="92" t="s">
        <v>8</v>
      </c>
    </row>
    <row r="274" spans="1:6" ht="18.75" customHeight="1">
      <c r="A274" s="54" t="s">
        <v>9</v>
      </c>
      <c r="B274" s="165">
        <v>30</v>
      </c>
      <c r="C274" s="191"/>
      <c r="D274" s="191"/>
      <c r="E274" s="192"/>
      <c r="F274" s="92" t="s">
        <v>8</v>
      </c>
    </row>
    <row r="275" spans="1:6" ht="30">
      <c r="A275" s="54" t="s">
        <v>10</v>
      </c>
      <c r="B275" s="29" t="s">
        <v>43</v>
      </c>
      <c r="C275" s="30" t="str">
        <f>B275</f>
        <v>Бюрократ (Россия)</v>
      </c>
      <c r="D275" s="30" t="str">
        <f>B275</f>
        <v>Бюрократ (Россия)</v>
      </c>
      <c r="E275" s="82"/>
      <c r="F275" s="92" t="s">
        <v>8</v>
      </c>
    </row>
    <row r="276" spans="1:6" ht="30">
      <c r="A276" s="54" t="s">
        <v>11</v>
      </c>
      <c r="B276" s="29">
        <v>132.63</v>
      </c>
      <c r="C276" s="80">
        <v>135.36</v>
      </c>
      <c r="D276" s="80">
        <v>135.28</v>
      </c>
      <c r="E276" s="82">
        <f>(B276+C276+D276)/3</f>
        <v>134.42333333333332</v>
      </c>
      <c r="F276" s="95">
        <f>E276</f>
        <v>134.42333333333332</v>
      </c>
    </row>
    <row r="277" spans="1:6" ht="15">
      <c r="A277" s="3" t="s">
        <v>12</v>
      </c>
      <c r="B277" s="59">
        <f>B276*B274</f>
        <v>3978.8999999999996</v>
      </c>
      <c r="C277" s="60">
        <f>C276*B274</f>
        <v>4060.8</v>
      </c>
      <c r="D277" s="60">
        <f>D276*B274</f>
        <v>4058.4</v>
      </c>
      <c r="E277" s="82">
        <f>(B277+C277+D277)/3</f>
        <v>4032.7000000000003</v>
      </c>
      <c r="F277" s="77">
        <f>E277</f>
        <v>4032.7000000000003</v>
      </c>
    </row>
    <row r="278" spans="1:6" ht="43.5" customHeight="1">
      <c r="A278" s="63" t="s">
        <v>7</v>
      </c>
      <c r="B278" s="159" t="s">
        <v>84</v>
      </c>
      <c r="C278" s="255"/>
      <c r="D278" s="255"/>
      <c r="E278" s="256"/>
      <c r="F278" s="92" t="s">
        <v>8</v>
      </c>
    </row>
    <row r="279" spans="1:6" ht="20.25" customHeight="1">
      <c r="A279" s="54" t="s">
        <v>9</v>
      </c>
      <c r="B279" s="165">
        <v>50</v>
      </c>
      <c r="C279" s="191"/>
      <c r="D279" s="191"/>
      <c r="E279" s="192"/>
      <c r="F279" s="92" t="s">
        <v>8</v>
      </c>
    </row>
    <row r="280" spans="1:6" ht="20.25" customHeight="1">
      <c r="A280" s="54" t="s">
        <v>10</v>
      </c>
      <c r="B280" s="153" t="s">
        <v>85</v>
      </c>
      <c r="C280" s="60" t="str">
        <f>B280</f>
        <v> Attache</v>
      </c>
      <c r="D280" s="60" t="str">
        <f>B280</f>
        <v> Attache</v>
      </c>
      <c r="E280" s="82"/>
      <c r="F280" s="92" t="s">
        <v>8</v>
      </c>
    </row>
    <row r="281" spans="1:6" ht="30">
      <c r="A281" s="54" t="s">
        <v>11</v>
      </c>
      <c r="B281" s="96">
        <v>258.69</v>
      </c>
      <c r="C281" s="97">
        <v>263.98</v>
      </c>
      <c r="D281" s="97">
        <v>263.86</v>
      </c>
      <c r="E281" s="98">
        <f>(B281+C281+D281)/3</f>
        <v>262.1766666666667</v>
      </c>
      <c r="F281" s="99">
        <f>E281</f>
        <v>262.1766666666667</v>
      </c>
    </row>
    <row r="282" spans="1:6" ht="15">
      <c r="A282" s="3" t="s">
        <v>12</v>
      </c>
      <c r="B282" s="59">
        <f>B281*B279</f>
        <v>12934.5</v>
      </c>
      <c r="C282" s="60">
        <f>C281*B279</f>
        <v>13199</v>
      </c>
      <c r="D282" s="60">
        <f>D281*B279</f>
        <v>13193</v>
      </c>
      <c r="E282" s="82">
        <f>(B282+C282+D282)/3</f>
        <v>13108.833333333334</v>
      </c>
      <c r="F282" s="77">
        <f>E282</f>
        <v>13108.833333333334</v>
      </c>
    </row>
    <row r="283" spans="1:6" ht="51">
      <c r="A283" s="63" t="s">
        <v>7</v>
      </c>
      <c r="B283" s="159" t="s">
        <v>49</v>
      </c>
      <c r="C283" s="160"/>
      <c r="D283" s="160"/>
      <c r="E283" s="161"/>
      <c r="F283" s="100" t="s">
        <v>8</v>
      </c>
    </row>
    <row r="284" spans="1:6" ht="21" customHeight="1">
      <c r="A284" s="54" t="s">
        <v>9</v>
      </c>
      <c r="B284" s="165">
        <v>20</v>
      </c>
      <c r="C284" s="163"/>
      <c r="D284" s="163"/>
      <c r="E284" s="164"/>
      <c r="F284" s="100" t="s">
        <v>8</v>
      </c>
    </row>
    <row r="285" spans="1:6" ht="30">
      <c r="A285" s="54" t="s">
        <v>10</v>
      </c>
      <c r="B285" s="154" t="s">
        <v>86</v>
      </c>
      <c r="C285" s="30" t="str">
        <f>B285</f>
        <v>Erich Krause (Германия)</v>
      </c>
      <c r="D285" s="30" t="str">
        <f>B285</f>
        <v>Erich Krause (Германия)</v>
      </c>
      <c r="E285" s="31"/>
      <c r="F285" s="100" t="s">
        <v>8</v>
      </c>
    </row>
    <row r="286" spans="1:6" ht="30">
      <c r="A286" s="54" t="s">
        <v>11</v>
      </c>
      <c r="B286" s="78">
        <v>22.79</v>
      </c>
      <c r="C286" s="80">
        <v>23.36</v>
      </c>
      <c r="D286" s="80">
        <v>23.24</v>
      </c>
      <c r="E286" s="82">
        <f>(B286+C286+D286)/3</f>
        <v>23.13</v>
      </c>
      <c r="F286" s="95">
        <f>E286</f>
        <v>23.13</v>
      </c>
    </row>
    <row r="287" spans="1:6" ht="15">
      <c r="A287" s="3" t="s">
        <v>12</v>
      </c>
      <c r="B287" s="78">
        <f>B286*B284</f>
        <v>455.79999999999995</v>
      </c>
      <c r="C287" s="80">
        <f>C286*B284</f>
        <v>467.2</v>
      </c>
      <c r="D287" s="80">
        <f>D286*B284</f>
        <v>464.79999999999995</v>
      </c>
      <c r="E287" s="82">
        <f>(B287+C287+D287)/3</f>
        <v>462.59999999999997</v>
      </c>
      <c r="F287" s="77">
        <f>E287</f>
        <v>462.59999999999997</v>
      </c>
    </row>
    <row r="288" spans="1:6" ht="51">
      <c r="A288" s="63" t="s">
        <v>7</v>
      </c>
      <c r="B288" s="159" t="s">
        <v>103</v>
      </c>
      <c r="C288" s="160"/>
      <c r="D288" s="160"/>
      <c r="E288" s="161"/>
      <c r="F288" s="100" t="s">
        <v>8</v>
      </c>
    </row>
    <row r="289" spans="1:6" ht="30">
      <c r="A289" s="54" t="s">
        <v>9</v>
      </c>
      <c r="B289" s="165">
        <v>40</v>
      </c>
      <c r="C289" s="163"/>
      <c r="D289" s="163"/>
      <c r="E289" s="164"/>
      <c r="F289" s="100" t="s">
        <v>8</v>
      </c>
    </row>
    <row r="290" spans="1:6" ht="48" customHeight="1">
      <c r="A290" s="54" t="s">
        <v>10</v>
      </c>
      <c r="B290" s="29" t="s">
        <v>87</v>
      </c>
      <c r="C290" s="30" t="str">
        <f>B290</f>
        <v> Erich Krause (Германия)</v>
      </c>
      <c r="D290" s="30" t="str">
        <f>B290</f>
        <v> Erich Krause (Германия)</v>
      </c>
      <c r="E290" s="31"/>
      <c r="F290" s="100" t="s">
        <v>8</v>
      </c>
    </row>
    <row r="291" spans="1:6" ht="30">
      <c r="A291" s="54" t="s">
        <v>11</v>
      </c>
      <c r="B291" s="78">
        <v>58.23</v>
      </c>
      <c r="C291" s="80">
        <v>59.43</v>
      </c>
      <c r="D291" s="80">
        <v>59.39</v>
      </c>
      <c r="E291" s="82">
        <f>(B291+C291+D291)/3</f>
        <v>59.01666666666667</v>
      </c>
      <c r="F291" s="95">
        <f>E291</f>
        <v>59.01666666666667</v>
      </c>
    </row>
    <row r="292" spans="1:6" ht="15">
      <c r="A292" s="3" t="s">
        <v>12</v>
      </c>
      <c r="B292" s="101">
        <f>B291*B289</f>
        <v>2329.2</v>
      </c>
      <c r="C292" s="60">
        <f>C291*B289</f>
        <v>2377.2</v>
      </c>
      <c r="D292" s="60">
        <f>D291*B289</f>
        <v>2375.6</v>
      </c>
      <c r="E292" s="82">
        <f>(B292+C292+D292)/3</f>
        <v>2360.6666666666665</v>
      </c>
      <c r="F292" s="77">
        <f>E292</f>
        <v>2360.6666666666665</v>
      </c>
    </row>
    <row r="293" spans="1:6" ht="51" customHeight="1">
      <c r="A293" s="63" t="s">
        <v>7</v>
      </c>
      <c r="B293" s="159" t="s">
        <v>50</v>
      </c>
      <c r="C293" s="160"/>
      <c r="D293" s="160"/>
      <c r="E293" s="161"/>
      <c r="F293" s="100" t="s">
        <v>8</v>
      </c>
    </row>
    <row r="294" spans="1:6" ht="31.5" customHeight="1">
      <c r="A294" s="54" t="s">
        <v>9</v>
      </c>
      <c r="B294" s="165">
        <v>8</v>
      </c>
      <c r="C294" s="163"/>
      <c r="D294" s="163"/>
      <c r="E294" s="164"/>
      <c r="F294" s="100" t="s">
        <v>8</v>
      </c>
    </row>
    <row r="295" spans="1:6" ht="30">
      <c r="A295" s="54" t="s">
        <v>10</v>
      </c>
      <c r="B295" s="78" t="s">
        <v>51</v>
      </c>
      <c r="C295" s="80" t="str">
        <f>B295</f>
        <v>CITIZEN</v>
      </c>
      <c r="D295" s="80" t="str">
        <f>B295</f>
        <v>CITIZEN</v>
      </c>
      <c r="E295" s="82"/>
      <c r="F295" s="100" t="s">
        <v>8</v>
      </c>
    </row>
    <row r="296" spans="1:6" ht="30">
      <c r="A296" s="54" t="s">
        <v>11</v>
      </c>
      <c r="B296" s="78">
        <v>332.53</v>
      </c>
      <c r="C296" s="80">
        <v>336.26</v>
      </c>
      <c r="D296" s="80">
        <v>339.18</v>
      </c>
      <c r="E296" s="82">
        <f>(B296+C296+D296)/3</f>
        <v>335.99</v>
      </c>
      <c r="F296" s="95">
        <f>E296</f>
        <v>335.99</v>
      </c>
    </row>
    <row r="297" spans="1:6" ht="15">
      <c r="A297" s="3" t="s">
        <v>12</v>
      </c>
      <c r="B297" s="59">
        <f>B296*B294</f>
        <v>2660.24</v>
      </c>
      <c r="C297" s="60">
        <f>C296*B294</f>
        <v>2690.08</v>
      </c>
      <c r="D297" s="60">
        <f>D296*B294</f>
        <v>2713.44</v>
      </c>
      <c r="E297" s="82">
        <f>(B297+C297+D297)/3</f>
        <v>2687.92</v>
      </c>
      <c r="F297" s="77">
        <f>E297</f>
        <v>2687.92</v>
      </c>
    </row>
    <row r="298" spans="1:6" ht="38.25" customHeight="1">
      <c r="A298" s="63" t="s">
        <v>7</v>
      </c>
      <c r="B298" s="159" t="s">
        <v>52</v>
      </c>
      <c r="C298" s="160"/>
      <c r="D298" s="160"/>
      <c r="E298" s="161"/>
      <c r="F298" s="100" t="s">
        <v>8</v>
      </c>
    </row>
    <row r="299" spans="1:6" ht="19.5" customHeight="1">
      <c r="A299" s="54" t="s">
        <v>9</v>
      </c>
      <c r="B299" s="165">
        <v>30</v>
      </c>
      <c r="C299" s="163"/>
      <c r="D299" s="163"/>
      <c r="E299" s="164"/>
      <c r="F299" s="100" t="s">
        <v>8</v>
      </c>
    </row>
    <row r="300" spans="1:6" ht="30">
      <c r="A300" s="54" t="s">
        <v>10</v>
      </c>
      <c r="B300" s="78" t="s">
        <v>88</v>
      </c>
      <c r="C300" s="80" t="str">
        <f>B300</f>
        <v>Index</v>
      </c>
      <c r="D300" s="78" t="str">
        <f>B300</f>
        <v>Index</v>
      </c>
      <c r="E300" s="82"/>
      <c r="F300" s="100" t="s">
        <v>8</v>
      </c>
    </row>
    <row r="301" spans="1:6" ht="30">
      <c r="A301" s="54" t="s">
        <v>11</v>
      </c>
      <c r="B301" s="78">
        <v>30.5</v>
      </c>
      <c r="C301" s="80">
        <v>31.15</v>
      </c>
      <c r="D301" s="80">
        <v>31.11</v>
      </c>
      <c r="E301" s="82">
        <f>(B301+C301+D301)/3</f>
        <v>30.919999999999998</v>
      </c>
      <c r="F301" s="95">
        <f>E301</f>
        <v>30.919999999999998</v>
      </c>
    </row>
    <row r="302" spans="1:6" ht="15">
      <c r="A302" s="3" t="s">
        <v>12</v>
      </c>
      <c r="B302" s="59">
        <f>B301*B299</f>
        <v>915</v>
      </c>
      <c r="C302" s="60">
        <f>C301*B299</f>
        <v>934.5</v>
      </c>
      <c r="D302" s="60">
        <f>D301*B299</f>
        <v>933.3</v>
      </c>
      <c r="E302" s="102">
        <f>(B302+C302+D302)/3</f>
        <v>927.6</v>
      </c>
      <c r="F302" s="77">
        <f>E302</f>
        <v>927.6</v>
      </c>
    </row>
    <row r="303" spans="1:6" ht="51">
      <c r="A303" s="63" t="s">
        <v>7</v>
      </c>
      <c r="B303" s="167" t="s">
        <v>111</v>
      </c>
      <c r="C303" s="168"/>
      <c r="D303" s="168"/>
      <c r="E303" s="169"/>
      <c r="F303" s="100" t="s">
        <v>8</v>
      </c>
    </row>
    <row r="304" spans="1:6" ht="27.75" customHeight="1">
      <c r="A304" s="54" t="s">
        <v>9</v>
      </c>
      <c r="B304" s="165">
        <v>80</v>
      </c>
      <c r="C304" s="163"/>
      <c r="D304" s="163"/>
      <c r="E304" s="164"/>
      <c r="F304" s="100" t="s">
        <v>8</v>
      </c>
    </row>
    <row r="305" spans="1:6" ht="35.25" customHeight="1">
      <c r="A305" s="54" t="s">
        <v>10</v>
      </c>
      <c r="B305" s="29" t="s">
        <v>89</v>
      </c>
      <c r="C305" s="30" t="str">
        <f>B305</f>
        <v>Of Point </v>
      </c>
      <c r="D305" s="29" t="str">
        <f>B305</f>
        <v>Of Point </v>
      </c>
      <c r="E305" s="31"/>
      <c r="F305" s="100" t="s">
        <v>8</v>
      </c>
    </row>
    <row r="306" spans="1:6" ht="30">
      <c r="A306" s="54" t="s">
        <v>11</v>
      </c>
      <c r="B306" s="78">
        <v>15.32</v>
      </c>
      <c r="C306" s="80">
        <v>15.71</v>
      </c>
      <c r="D306" s="80">
        <v>15.63</v>
      </c>
      <c r="E306" s="82">
        <f>(B306+C306+D306)/3</f>
        <v>15.553333333333335</v>
      </c>
      <c r="F306" s="95">
        <f>E306</f>
        <v>15.553333333333335</v>
      </c>
    </row>
    <row r="307" spans="1:6" ht="15">
      <c r="A307" s="3" t="s">
        <v>12</v>
      </c>
      <c r="B307" s="59">
        <f>B306*B304</f>
        <v>1225.6</v>
      </c>
      <c r="C307" s="60">
        <f>C306*B304</f>
        <v>1256.8000000000002</v>
      </c>
      <c r="D307" s="60">
        <f>D306*B304</f>
        <v>1250.4</v>
      </c>
      <c r="E307" s="102">
        <f>(B307+C307+D307)/3</f>
        <v>1244.2666666666667</v>
      </c>
      <c r="F307" s="77">
        <f>E307</f>
        <v>1244.2666666666667</v>
      </c>
    </row>
    <row r="308" spans="1:6" ht="51">
      <c r="A308" s="63" t="s">
        <v>7</v>
      </c>
      <c r="B308" s="167" t="s">
        <v>112</v>
      </c>
      <c r="C308" s="168"/>
      <c r="D308" s="168"/>
      <c r="E308" s="169"/>
      <c r="F308" s="100" t="s">
        <v>8</v>
      </c>
    </row>
    <row r="309" spans="1:6" ht="18" customHeight="1">
      <c r="A309" s="54" t="s">
        <v>9</v>
      </c>
      <c r="B309" s="165">
        <v>80</v>
      </c>
      <c r="C309" s="163"/>
      <c r="D309" s="163"/>
      <c r="E309" s="164"/>
      <c r="F309" s="100" t="s">
        <v>8</v>
      </c>
    </row>
    <row r="310" spans="1:6" ht="27.75" customHeight="1">
      <c r="A310" s="54" t="s">
        <v>10</v>
      </c>
      <c r="B310" s="32" t="s">
        <v>89</v>
      </c>
      <c r="C310" s="30" t="str">
        <f>B310</f>
        <v>Of Point </v>
      </c>
      <c r="D310" s="32" t="str">
        <f>B310</f>
        <v>Of Point </v>
      </c>
      <c r="E310" s="103"/>
      <c r="F310" s="100" t="s">
        <v>8</v>
      </c>
    </row>
    <row r="311" spans="1:6" ht="30">
      <c r="A311" s="54" t="s">
        <v>11</v>
      </c>
      <c r="B311" s="32">
        <v>9.82</v>
      </c>
      <c r="C311" s="80">
        <v>10.15</v>
      </c>
      <c r="D311" s="80">
        <v>10.01</v>
      </c>
      <c r="E311" s="82">
        <f>(B311+C311+D311)/3</f>
        <v>9.993333333333332</v>
      </c>
      <c r="F311" s="95">
        <f>E311</f>
        <v>9.993333333333332</v>
      </c>
    </row>
    <row r="312" spans="1:6" ht="15">
      <c r="A312" s="3" t="s">
        <v>12</v>
      </c>
      <c r="B312" s="94">
        <f>B311*B309</f>
        <v>785.6</v>
      </c>
      <c r="C312" s="80">
        <f>C311*B309</f>
        <v>812</v>
      </c>
      <c r="D312" s="80">
        <f>D311*B309</f>
        <v>800.8</v>
      </c>
      <c r="E312" s="82">
        <f>(B312+C312+D312)/3</f>
        <v>799.4666666666666</v>
      </c>
      <c r="F312" s="77">
        <f>E312</f>
        <v>799.4666666666666</v>
      </c>
    </row>
    <row r="313" spans="1:6" ht="51">
      <c r="A313" s="63" t="s">
        <v>7</v>
      </c>
      <c r="B313" s="159" t="s">
        <v>53</v>
      </c>
      <c r="C313" s="160"/>
      <c r="D313" s="160"/>
      <c r="E313" s="161"/>
      <c r="F313" s="100" t="s">
        <v>8</v>
      </c>
    </row>
    <row r="314" spans="1:6" ht="30">
      <c r="A314" s="54" t="s">
        <v>9</v>
      </c>
      <c r="B314" s="165">
        <v>80</v>
      </c>
      <c r="C314" s="163"/>
      <c r="D314" s="163"/>
      <c r="E314" s="164"/>
      <c r="F314" s="100" t="s">
        <v>8</v>
      </c>
    </row>
    <row r="315" spans="1:6" ht="33" customHeight="1">
      <c r="A315" s="54" t="s">
        <v>10</v>
      </c>
      <c r="B315" s="32" t="s">
        <v>90</v>
      </c>
      <c r="C315" s="30" t="str">
        <f>B315</f>
        <v>inФормат </v>
      </c>
      <c r="D315" s="32" t="str">
        <f>B315</f>
        <v>inФормат </v>
      </c>
      <c r="E315" s="103"/>
      <c r="F315" s="100" t="s">
        <v>8</v>
      </c>
    </row>
    <row r="316" spans="1:6" ht="30">
      <c r="A316" s="54" t="s">
        <v>11</v>
      </c>
      <c r="B316" s="94">
        <v>14.3</v>
      </c>
      <c r="C316" s="80">
        <v>14.67</v>
      </c>
      <c r="D316" s="80">
        <v>14.59</v>
      </c>
      <c r="E316" s="82">
        <f>(B316+C316+D316)/3</f>
        <v>14.520000000000001</v>
      </c>
      <c r="F316" s="95">
        <f>E316</f>
        <v>14.520000000000001</v>
      </c>
    </row>
    <row r="317" spans="1:6" ht="15">
      <c r="A317" s="3" t="s">
        <v>12</v>
      </c>
      <c r="B317" s="94">
        <f>B316*B314</f>
        <v>1144</v>
      </c>
      <c r="C317" s="80">
        <f>C316*B314</f>
        <v>1173.6</v>
      </c>
      <c r="D317" s="80">
        <f>D316*B314</f>
        <v>1167.2</v>
      </c>
      <c r="E317" s="82">
        <f>(B317+C317+D317)/3</f>
        <v>1161.6000000000001</v>
      </c>
      <c r="F317" s="104">
        <f>E317</f>
        <v>1161.6000000000001</v>
      </c>
    </row>
    <row r="318" spans="1:6" ht="51">
      <c r="A318" s="63" t="s">
        <v>7</v>
      </c>
      <c r="B318" s="159" t="s">
        <v>91</v>
      </c>
      <c r="C318" s="160"/>
      <c r="D318" s="160"/>
      <c r="E318" s="161"/>
      <c r="F318" s="100" t="s">
        <v>8</v>
      </c>
    </row>
    <row r="319" spans="1:6" ht="30">
      <c r="A319" s="54" t="s">
        <v>9</v>
      </c>
      <c r="B319" s="165">
        <v>299</v>
      </c>
      <c r="C319" s="163"/>
      <c r="D319" s="163"/>
      <c r="E319" s="164"/>
      <c r="F319" s="100" t="s">
        <v>8</v>
      </c>
    </row>
    <row r="320" spans="1:6" ht="30">
      <c r="A320" s="54" t="s">
        <v>10</v>
      </c>
      <c r="B320" s="32" t="s">
        <v>92</v>
      </c>
      <c r="C320" s="30" t="str">
        <f>B320</f>
        <v>Sponsor</v>
      </c>
      <c r="D320" s="33" t="str">
        <f>B320</f>
        <v>Sponsor</v>
      </c>
      <c r="E320" s="82"/>
      <c r="F320" s="100" t="s">
        <v>8</v>
      </c>
    </row>
    <row r="321" spans="1:6" ht="30">
      <c r="A321" s="54" t="s">
        <v>11</v>
      </c>
      <c r="B321" s="94">
        <v>0.88</v>
      </c>
      <c r="C321" s="80">
        <v>0.98</v>
      </c>
      <c r="D321" s="80">
        <v>0.9</v>
      </c>
      <c r="E321" s="82">
        <f>(B321+C321+D321)/3</f>
        <v>0.9199999999999999</v>
      </c>
      <c r="F321" s="105">
        <f>E321</f>
        <v>0.9199999999999999</v>
      </c>
    </row>
    <row r="322" spans="1:6" ht="15">
      <c r="A322" s="3" t="s">
        <v>12</v>
      </c>
      <c r="B322" s="94">
        <f>B321*B319</f>
        <v>263.12</v>
      </c>
      <c r="C322" s="80">
        <f>C321*B319</f>
        <v>293.02</v>
      </c>
      <c r="D322" s="80">
        <f>D321*B319</f>
        <v>269.1</v>
      </c>
      <c r="E322" s="82">
        <f>(B322+C322+D322)/3</f>
        <v>275.08</v>
      </c>
      <c r="F322" s="104">
        <f>E322</f>
        <v>275.08</v>
      </c>
    </row>
    <row r="323" spans="1:6" ht="34.5" customHeight="1">
      <c r="A323" s="63" t="s">
        <v>7</v>
      </c>
      <c r="B323" s="159" t="s">
        <v>93</v>
      </c>
      <c r="C323" s="160"/>
      <c r="D323" s="160"/>
      <c r="E323" s="161"/>
      <c r="F323" s="100" t="s">
        <v>8</v>
      </c>
    </row>
    <row r="324" spans="1:6" ht="21" customHeight="1">
      <c r="A324" s="54" t="s">
        <v>9</v>
      </c>
      <c r="B324" s="166">
        <v>300</v>
      </c>
      <c r="C324" s="163"/>
      <c r="D324" s="163"/>
      <c r="E324" s="164"/>
      <c r="F324" s="100" t="s">
        <v>8</v>
      </c>
    </row>
    <row r="325" spans="1:6" ht="30">
      <c r="A325" s="54" t="s">
        <v>10</v>
      </c>
      <c r="B325" s="32" t="s">
        <v>94</v>
      </c>
      <c r="C325" s="30" t="str">
        <f>B325</f>
        <v>Sponsor </v>
      </c>
      <c r="D325" s="33" t="str">
        <f>B325</f>
        <v>Sponsor </v>
      </c>
      <c r="E325" s="82"/>
      <c r="F325" s="100" t="s">
        <v>8</v>
      </c>
    </row>
    <row r="326" spans="1:6" ht="30">
      <c r="A326" s="54" t="s">
        <v>11</v>
      </c>
      <c r="B326" s="94">
        <v>1.07</v>
      </c>
      <c r="C326" s="80">
        <v>1.18</v>
      </c>
      <c r="D326" s="80">
        <v>1.09</v>
      </c>
      <c r="E326" s="82">
        <f>(B326+C326+D326)/3</f>
        <v>1.1133333333333333</v>
      </c>
      <c r="F326" s="105">
        <f>E326</f>
        <v>1.1133333333333333</v>
      </c>
    </row>
    <row r="327" spans="1:6" ht="15">
      <c r="A327" s="3" t="s">
        <v>12</v>
      </c>
      <c r="B327" s="94">
        <f>B326*B324</f>
        <v>321</v>
      </c>
      <c r="C327" s="80">
        <f>C326*B324</f>
        <v>354</v>
      </c>
      <c r="D327" s="80">
        <f>D326*B324</f>
        <v>327</v>
      </c>
      <c r="E327" s="82">
        <f>(B327+C327+D327)/3</f>
        <v>334</v>
      </c>
      <c r="F327" s="106">
        <f>E327</f>
        <v>334</v>
      </c>
    </row>
    <row r="328" spans="1:6" ht="27.75" customHeight="1">
      <c r="A328" s="63" t="s">
        <v>7</v>
      </c>
      <c r="B328" s="159" t="s">
        <v>95</v>
      </c>
      <c r="C328" s="160"/>
      <c r="D328" s="160"/>
      <c r="E328" s="161"/>
      <c r="F328" s="100" t="s">
        <v>8</v>
      </c>
    </row>
    <row r="329" spans="1:6" ht="27" customHeight="1">
      <c r="A329" s="54" t="s">
        <v>9</v>
      </c>
      <c r="B329" s="162">
        <v>20</v>
      </c>
      <c r="C329" s="163"/>
      <c r="D329" s="163"/>
      <c r="E329" s="164"/>
      <c r="F329" s="100" t="s">
        <v>8</v>
      </c>
    </row>
    <row r="330" spans="1:6" ht="30">
      <c r="A330" s="54" t="s">
        <v>10</v>
      </c>
      <c r="B330" s="32" t="s">
        <v>96</v>
      </c>
      <c r="C330" s="30" t="str">
        <f>B330</f>
        <v>Uniplas</v>
      </c>
      <c r="D330" s="30" t="str">
        <f>B330</f>
        <v>Uniplas</v>
      </c>
      <c r="E330" s="82"/>
      <c r="F330" s="100" t="s">
        <v>8</v>
      </c>
    </row>
    <row r="331" spans="1:6" ht="30">
      <c r="A331" s="54" t="s">
        <v>11</v>
      </c>
      <c r="B331" s="94">
        <v>10.19</v>
      </c>
      <c r="C331" s="80">
        <v>10.51</v>
      </c>
      <c r="D331" s="80">
        <v>10.39</v>
      </c>
      <c r="E331" s="82">
        <f>(B331+C331+D331)/3</f>
        <v>10.363333333333333</v>
      </c>
      <c r="F331" s="95">
        <f>E331</f>
        <v>10.363333333333333</v>
      </c>
    </row>
    <row r="332" spans="1:6" ht="15">
      <c r="A332" s="3" t="s">
        <v>12</v>
      </c>
      <c r="B332" s="94">
        <f>B331*B329</f>
        <v>203.79999999999998</v>
      </c>
      <c r="C332" s="80">
        <f>C331*B329</f>
        <v>210.2</v>
      </c>
      <c r="D332" s="80">
        <f>D331*B329</f>
        <v>207.8</v>
      </c>
      <c r="E332" s="82">
        <f>(B332+C332+D332)/3</f>
        <v>207.26666666666665</v>
      </c>
      <c r="F332" s="104">
        <f>E332</f>
        <v>207.26666666666665</v>
      </c>
    </row>
    <row r="333" spans="1:6" ht="51">
      <c r="A333" s="63" t="s">
        <v>7</v>
      </c>
      <c r="B333" s="159" t="s">
        <v>54</v>
      </c>
      <c r="C333" s="160"/>
      <c r="D333" s="160"/>
      <c r="E333" s="161"/>
      <c r="F333" s="100" t="s">
        <v>8</v>
      </c>
    </row>
    <row r="334" spans="1:6" ht="20.25" customHeight="1">
      <c r="A334" s="54" t="s">
        <v>9</v>
      </c>
      <c r="B334" s="162">
        <v>50</v>
      </c>
      <c r="C334" s="163"/>
      <c r="D334" s="163"/>
      <c r="E334" s="164"/>
      <c r="F334" s="100" t="s">
        <v>8</v>
      </c>
    </row>
    <row r="335" spans="1:6" ht="30">
      <c r="A335" s="54" t="s">
        <v>10</v>
      </c>
      <c r="B335" s="32" t="s">
        <v>97</v>
      </c>
      <c r="C335" s="30" t="str">
        <f>B335</f>
        <v>Index </v>
      </c>
      <c r="D335" s="30" t="str">
        <f>B335</f>
        <v>Index </v>
      </c>
      <c r="E335" s="82"/>
      <c r="F335" s="100" t="s">
        <v>8</v>
      </c>
    </row>
    <row r="336" spans="1:6" ht="30">
      <c r="A336" s="54" t="s">
        <v>11</v>
      </c>
      <c r="B336" s="94">
        <v>10.88</v>
      </c>
      <c r="C336" s="80">
        <v>11.19</v>
      </c>
      <c r="D336" s="80">
        <v>11.1</v>
      </c>
      <c r="E336" s="82">
        <f>(B336+C336+D336)/3</f>
        <v>11.056666666666667</v>
      </c>
      <c r="F336" s="95">
        <f>E336</f>
        <v>11.056666666666667</v>
      </c>
    </row>
    <row r="337" spans="1:6" ht="15">
      <c r="A337" s="3" t="s">
        <v>12</v>
      </c>
      <c r="B337" s="94">
        <f>B336*B334</f>
        <v>544</v>
      </c>
      <c r="C337" s="80">
        <f>C336*B334</f>
        <v>559.5</v>
      </c>
      <c r="D337" s="80">
        <f>D336*B334</f>
        <v>555</v>
      </c>
      <c r="E337" s="82">
        <f>(B337+C337+D337)/3</f>
        <v>552.8333333333334</v>
      </c>
      <c r="F337" s="77">
        <f>E337</f>
        <v>552.8333333333334</v>
      </c>
    </row>
    <row r="338" spans="1:6" ht="46.5" customHeight="1">
      <c r="A338" s="63" t="s">
        <v>7</v>
      </c>
      <c r="B338" s="159" t="s">
        <v>98</v>
      </c>
      <c r="C338" s="160"/>
      <c r="D338" s="160"/>
      <c r="E338" s="161"/>
      <c r="F338" s="100" t="s">
        <v>8</v>
      </c>
    </row>
    <row r="339" spans="1:6" ht="21" customHeight="1">
      <c r="A339" s="54" t="s">
        <v>9</v>
      </c>
      <c r="B339" s="165">
        <v>10</v>
      </c>
      <c r="C339" s="163"/>
      <c r="D339" s="163"/>
      <c r="E339" s="164"/>
      <c r="F339" s="100" t="s">
        <v>8</v>
      </c>
    </row>
    <row r="340" spans="1:6" ht="30">
      <c r="A340" s="54" t="s">
        <v>10</v>
      </c>
      <c r="B340" s="107" t="s">
        <v>55</v>
      </c>
      <c r="C340" s="80" t="str">
        <f>B340</f>
        <v>UNIVERSAL</v>
      </c>
      <c r="D340" s="60" t="str">
        <f>B340</f>
        <v>UNIVERSAL</v>
      </c>
      <c r="E340" s="82"/>
      <c r="F340" s="100" t="s">
        <v>8</v>
      </c>
    </row>
    <row r="341" spans="1:6" ht="30">
      <c r="A341" s="54" t="s">
        <v>11</v>
      </c>
      <c r="B341" s="94">
        <v>125.4</v>
      </c>
      <c r="C341" s="80">
        <v>127.97</v>
      </c>
      <c r="D341" s="80">
        <v>127.91</v>
      </c>
      <c r="E341" s="82">
        <f>(B341+C341+D341)/3</f>
        <v>127.09333333333332</v>
      </c>
      <c r="F341" s="95">
        <f>E341</f>
        <v>127.09333333333332</v>
      </c>
    </row>
    <row r="342" spans="1:6" ht="15">
      <c r="A342" s="3" t="s">
        <v>12</v>
      </c>
      <c r="B342" s="94">
        <f>B341*B339</f>
        <v>1254</v>
      </c>
      <c r="C342" s="80">
        <f>C341*B339</f>
        <v>1279.7</v>
      </c>
      <c r="D342" s="80">
        <f>D341*B339</f>
        <v>1279.1</v>
      </c>
      <c r="E342" s="82">
        <f>(B342+C342+D342)/3</f>
        <v>1270.9333333333332</v>
      </c>
      <c r="F342" s="77">
        <f>E342</f>
        <v>1270.9333333333332</v>
      </c>
    </row>
    <row r="343" spans="1:6" ht="29.25" customHeight="1">
      <c r="A343" s="63" t="s">
        <v>7</v>
      </c>
      <c r="B343" s="159" t="s">
        <v>99</v>
      </c>
      <c r="C343" s="160"/>
      <c r="D343" s="160"/>
      <c r="E343" s="161"/>
      <c r="F343" s="100" t="s">
        <v>8</v>
      </c>
    </row>
    <row r="344" spans="1:6" ht="18.75" customHeight="1">
      <c r="A344" s="54" t="s">
        <v>9</v>
      </c>
      <c r="B344" s="165">
        <v>1</v>
      </c>
      <c r="C344" s="163"/>
      <c r="D344" s="163"/>
      <c r="E344" s="164"/>
      <c r="F344" s="100" t="s">
        <v>8</v>
      </c>
    </row>
    <row r="345" spans="1:6" ht="30">
      <c r="A345" s="54" t="s">
        <v>10</v>
      </c>
      <c r="B345" s="108" t="s">
        <v>56</v>
      </c>
      <c r="C345" s="54" t="str">
        <f>B345</f>
        <v>Erich krauser (Германия)</v>
      </c>
      <c r="D345" s="30" t="str">
        <f>B345</f>
        <v>Erich krauser (Германия)</v>
      </c>
      <c r="E345" s="82"/>
      <c r="F345" s="100" t="s">
        <v>8</v>
      </c>
    </row>
    <row r="346" spans="1:6" ht="30">
      <c r="A346" s="54" t="s">
        <v>11</v>
      </c>
      <c r="B346" s="109">
        <v>1106.56</v>
      </c>
      <c r="C346" s="110">
        <v>1128.71</v>
      </c>
      <c r="D346" s="30">
        <v>1128.69</v>
      </c>
      <c r="E346" s="82">
        <f>(B346+C346+D346)/3</f>
        <v>1121.32</v>
      </c>
      <c r="F346" s="95">
        <f>E346</f>
        <v>1121.32</v>
      </c>
    </row>
    <row r="347" spans="1:6" ht="15">
      <c r="A347" s="111" t="s">
        <v>12</v>
      </c>
      <c r="B347" s="94">
        <f>B346*B344</f>
        <v>1106.56</v>
      </c>
      <c r="C347" s="80">
        <f>C346*B344</f>
        <v>1128.71</v>
      </c>
      <c r="D347" s="80">
        <f>D346*B344</f>
        <v>1128.69</v>
      </c>
      <c r="E347" s="82">
        <f>(B347+C347+D347)/3</f>
        <v>1121.32</v>
      </c>
      <c r="F347" s="112">
        <f>E347</f>
        <v>1121.32</v>
      </c>
    </row>
    <row r="348" spans="1:8" ht="42" customHeight="1">
      <c r="A348" s="113" t="s">
        <v>7</v>
      </c>
      <c r="B348" s="264" t="s">
        <v>100</v>
      </c>
      <c r="C348" s="265"/>
      <c r="D348" s="265"/>
      <c r="E348" s="266"/>
      <c r="F348" s="34" t="s">
        <v>8</v>
      </c>
      <c r="G348" s="8"/>
      <c r="H348" s="8"/>
    </row>
    <row r="349" spans="1:10" ht="18.75" customHeight="1">
      <c r="A349" s="114" t="s">
        <v>9</v>
      </c>
      <c r="B349" s="241">
        <v>100</v>
      </c>
      <c r="C349" s="242"/>
      <c r="D349" s="242"/>
      <c r="E349" s="243"/>
      <c r="F349" s="34" t="s">
        <v>8</v>
      </c>
      <c r="G349" s="142"/>
      <c r="H349" s="142"/>
      <c r="I349" s="142"/>
      <c r="J349" s="142"/>
    </row>
    <row r="350" spans="1:10" ht="35.25" customHeight="1">
      <c r="A350" s="35" t="s">
        <v>10</v>
      </c>
      <c r="B350" s="115" t="s">
        <v>43</v>
      </c>
      <c r="C350" s="116" t="str">
        <f>B350</f>
        <v>Бюрократ (Россия)</v>
      </c>
      <c r="D350" s="116" t="str">
        <f>B350</f>
        <v>Бюрократ (Россия)</v>
      </c>
      <c r="E350" s="117"/>
      <c r="F350" s="34" t="s">
        <v>8</v>
      </c>
      <c r="G350" s="142"/>
      <c r="H350" s="142"/>
      <c r="I350" s="142"/>
      <c r="J350" s="143"/>
    </row>
    <row r="351" spans="1:10" ht="30.75" customHeight="1">
      <c r="A351" s="35" t="s">
        <v>11</v>
      </c>
      <c r="B351" s="118">
        <v>36.96</v>
      </c>
      <c r="C351" s="118">
        <v>37.89</v>
      </c>
      <c r="D351" s="118">
        <v>37.7</v>
      </c>
      <c r="E351" s="117">
        <f>(B351+C351+D351)/3</f>
        <v>37.516666666666666</v>
      </c>
      <c r="F351" s="148">
        <f>E351</f>
        <v>37.516666666666666</v>
      </c>
      <c r="G351" s="149"/>
      <c r="H351" s="149"/>
      <c r="I351" s="142"/>
      <c r="J351" s="142"/>
    </row>
    <row r="352" spans="1:10" ht="20.25" customHeight="1">
      <c r="A352" s="119" t="s">
        <v>12</v>
      </c>
      <c r="B352" s="118">
        <f>B351*B349</f>
        <v>3696</v>
      </c>
      <c r="C352" s="118">
        <f>C351*B349</f>
        <v>3789</v>
      </c>
      <c r="D352" s="118">
        <f>D351*B349</f>
        <v>3770.0000000000005</v>
      </c>
      <c r="E352" s="117">
        <f>(B352+C352+D352)/3</f>
        <v>3751.6666666666665</v>
      </c>
      <c r="F352" s="146">
        <f>E352</f>
        <v>3751.6666666666665</v>
      </c>
      <c r="G352" s="149"/>
      <c r="H352" s="149"/>
      <c r="I352" s="142"/>
      <c r="J352" s="142"/>
    </row>
    <row r="353" spans="1:11" s="4" customFormat="1" ht="51" customHeight="1">
      <c r="A353" s="113" t="s">
        <v>7</v>
      </c>
      <c r="B353" s="264" t="s">
        <v>101</v>
      </c>
      <c r="C353" s="265"/>
      <c r="D353" s="265"/>
      <c r="E353" s="266"/>
      <c r="F353" s="34" t="s">
        <v>8</v>
      </c>
      <c r="G353" s="141"/>
      <c r="H353" s="235"/>
      <c r="I353" s="235"/>
      <c r="J353" s="144"/>
      <c r="K353" s="7"/>
    </row>
    <row r="354" spans="1:10" s="4" customFormat="1" ht="19.5" customHeight="1">
      <c r="A354" s="114" t="s">
        <v>9</v>
      </c>
      <c r="B354" s="241">
        <v>5</v>
      </c>
      <c r="C354" s="242"/>
      <c r="D354" s="242"/>
      <c r="E354" s="243"/>
      <c r="F354" s="34" t="s">
        <v>8</v>
      </c>
      <c r="G354" s="135"/>
      <c r="H354" s="141"/>
      <c r="I354" s="141"/>
      <c r="J354" s="141"/>
    </row>
    <row r="355" spans="1:10" s="4" customFormat="1" ht="30">
      <c r="A355" s="35" t="s">
        <v>10</v>
      </c>
      <c r="B355" s="118" t="s">
        <v>57</v>
      </c>
      <c r="C355" s="118" t="str">
        <f>B355</f>
        <v>KW-trio </v>
      </c>
      <c r="D355" s="118" t="str">
        <f>B355</f>
        <v>KW-trio </v>
      </c>
      <c r="E355" s="117"/>
      <c r="F355" s="34" t="s">
        <v>8</v>
      </c>
      <c r="G355" s="135"/>
      <c r="H355" s="141"/>
      <c r="I355" s="141"/>
      <c r="J355" s="141"/>
    </row>
    <row r="356" spans="1:10" s="4" customFormat="1" ht="30">
      <c r="A356" s="35" t="s">
        <v>11</v>
      </c>
      <c r="B356" s="118">
        <v>276.07</v>
      </c>
      <c r="C356" s="118">
        <v>281.71</v>
      </c>
      <c r="D356" s="118">
        <v>281.59</v>
      </c>
      <c r="E356" s="117">
        <f>(B356+C356+D356)/3</f>
        <v>279.78999999999996</v>
      </c>
      <c r="F356" s="148">
        <f>E356</f>
        <v>279.78999999999996</v>
      </c>
      <c r="G356" s="150"/>
      <c r="H356" s="136"/>
      <c r="I356" s="141"/>
      <c r="J356" s="141"/>
    </row>
    <row r="357" spans="1:10" s="4" customFormat="1" ht="15">
      <c r="A357" s="119" t="s">
        <v>12</v>
      </c>
      <c r="B357" s="118">
        <f>B356*B354</f>
        <v>1380.35</v>
      </c>
      <c r="C357" s="118">
        <f>C356*B354</f>
        <v>1408.55</v>
      </c>
      <c r="D357" s="118">
        <f>D356*B354</f>
        <v>1407.9499999999998</v>
      </c>
      <c r="E357" s="117">
        <f>(B357+C357+D357)/3</f>
        <v>1398.9499999999998</v>
      </c>
      <c r="F357" s="146">
        <f>E357</f>
        <v>1398.9499999999998</v>
      </c>
      <c r="G357" s="136"/>
      <c r="H357" s="136"/>
      <c r="I357" s="141"/>
      <c r="J357" s="141"/>
    </row>
    <row r="358" spans="1:10" s="4" customFormat="1" ht="45.75" customHeight="1">
      <c r="A358" s="113" t="s">
        <v>7</v>
      </c>
      <c r="B358" s="264" t="s">
        <v>102</v>
      </c>
      <c r="C358" s="265"/>
      <c r="D358" s="265"/>
      <c r="E358" s="266"/>
      <c r="F358" s="34" t="s">
        <v>8</v>
      </c>
      <c r="G358" s="141"/>
      <c r="H358" s="141"/>
      <c r="I358" s="141"/>
      <c r="J358" s="141"/>
    </row>
    <row r="359" spans="1:10" s="4" customFormat="1" ht="30">
      <c r="A359" s="114" t="s">
        <v>9</v>
      </c>
      <c r="B359" s="241">
        <v>100</v>
      </c>
      <c r="C359" s="242"/>
      <c r="D359" s="242"/>
      <c r="E359" s="243"/>
      <c r="F359" s="34" t="s">
        <v>8</v>
      </c>
      <c r="G359" s="141"/>
      <c r="H359" s="141"/>
      <c r="I359" s="141"/>
      <c r="J359" s="141"/>
    </row>
    <row r="360" spans="1:10" s="4" customFormat="1" ht="30">
      <c r="A360" s="35" t="s">
        <v>10</v>
      </c>
      <c r="B360" s="118" t="s">
        <v>58</v>
      </c>
      <c r="C360" s="118" t="str">
        <f>B360</f>
        <v>Koh-I-Noor </v>
      </c>
      <c r="D360" s="118" t="str">
        <f>B360</f>
        <v>Koh-I-Noor </v>
      </c>
      <c r="E360" s="117"/>
      <c r="F360" s="34" t="s">
        <v>8</v>
      </c>
      <c r="G360" s="141"/>
      <c r="H360" s="141"/>
      <c r="I360" s="141"/>
      <c r="J360" s="141"/>
    </row>
    <row r="361" spans="1:10" ht="13.5" customHeight="1">
      <c r="A361" s="35" t="s">
        <v>11</v>
      </c>
      <c r="B361" s="118">
        <v>5.64</v>
      </c>
      <c r="C361" s="118">
        <v>5.81</v>
      </c>
      <c r="D361" s="118">
        <v>5.75</v>
      </c>
      <c r="E361" s="117">
        <f>(B361+C361+D361)/3</f>
        <v>5.733333333333333</v>
      </c>
      <c r="F361" s="148">
        <f>E361</f>
        <v>5.733333333333333</v>
      </c>
      <c r="G361" s="142"/>
      <c r="H361" s="237"/>
      <c r="I361" s="237"/>
      <c r="J361" s="237"/>
    </row>
    <row r="362" spans="1:10" ht="15">
      <c r="A362" s="119" t="s">
        <v>12</v>
      </c>
      <c r="B362" s="118">
        <f>B361*B359</f>
        <v>564</v>
      </c>
      <c r="C362" s="118">
        <f>C361*B359</f>
        <v>581</v>
      </c>
      <c r="D362" s="118">
        <f>D361*B359</f>
        <v>575</v>
      </c>
      <c r="E362" s="117">
        <f>(B362+C362+D362)/3</f>
        <v>573.3333333333334</v>
      </c>
      <c r="F362" s="146">
        <f>E362</f>
        <v>573.3333333333334</v>
      </c>
      <c r="G362" s="142"/>
      <c r="H362" s="142"/>
      <c r="I362" s="142"/>
      <c r="J362" s="142"/>
    </row>
    <row r="363" spans="1:16" ht="0.75" customHeight="1" hidden="1">
      <c r="A363" s="113"/>
      <c r="B363" s="238"/>
      <c r="C363" s="239"/>
      <c r="D363" s="239"/>
      <c r="E363" s="240"/>
      <c r="F363" s="34" t="s">
        <v>8</v>
      </c>
      <c r="G363" s="142"/>
      <c r="H363" s="142"/>
      <c r="I363" s="142"/>
      <c r="J363" s="142"/>
      <c r="P363" s="1" t="s">
        <v>17</v>
      </c>
    </row>
    <row r="364" spans="1:10" ht="18.75" customHeight="1" hidden="1">
      <c r="A364" s="114"/>
      <c r="B364" s="241"/>
      <c r="C364" s="242"/>
      <c r="D364" s="242"/>
      <c r="E364" s="243"/>
      <c r="F364" s="34" t="s">
        <v>8</v>
      </c>
      <c r="G364" s="142"/>
      <c r="H364" s="142"/>
      <c r="I364" s="142"/>
      <c r="J364" s="142"/>
    </row>
    <row r="365" spans="1:10" ht="15" hidden="1">
      <c r="A365" s="35"/>
      <c r="B365" s="120" t="s">
        <v>59</v>
      </c>
      <c r="C365" s="118" t="str">
        <f>B365</f>
        <v>?</v>
      </c>
      <c r="D365" s="118" t="str">
        <f>B365</f>
        <v>?</v>
      </c>
      <c r="E365" s="117"/>
      <c r="F365" s="34" t="s">
        <v>8</v>
      </c>
      <c r="G365" s="142"/>
      <c r="H365" s="142"/>
      <c r="I365" s="142"/>
      <c r="J365" s="142"/>
    </row>
    <row r="366" spans="1:10" ht="15" hidden="1">
      <c r="A366" s="35"/>
      <c r="B366" s="118"/>
      <c r="C366" s="118"/>
      <c r="D366" s="118"/>
      <c r="E366" s="117"/>
      <c r="F366" s="148"/>
      <c r="G366" s="142"/>
      <c r="H366" s="142"/>
      <c r="I366" s="142"/>
      <c r="J366" s="142"/>
    </row>
    <row r="367" spans="1:10" ht="15" hidden="1">
      <c r="A367" s="119"/>
      <c r="B367" s="118"/>
      <c r="C367" s="118"/>
      <c r="D367" s="118"/>
      <c r="E367" s="117">
        <f>(B367+C367+D367)/3</f>
        <v>0</v>
      </c>
      <c r="F367" s="146"/>
      <c r="G367" s="142"/>
      <c r="H367" s="142"/>
      <c r="I367" s="142"/>
      <c r="J367" s="142"/>
    </row>
    <row r="368" spans="1:10" ht="15" hidden="1">
      <c r="A368" s="113"/>
      <c r="B368" s="244"/>
      <c r="C368" s="245"/>
      <c r="D368" s="245"/>
      <c r="E368" s="246"/>
      <c r="F368" s="34" t="s">
        <v>8</v>
      </c>
      <c r="G368" s="142"/>
      <c r="H368" s="142"/>
      <c r="I368" s="142"/>
      <c r="J368" s="142"/>
    </row>
    <row r="369" spans="1:10" ht="30" hidden="1">
      <c r="A369" s="114" t="s">
        <v>9</v>
      </c>
      <c r="B369" s="241"/>
      <c r="C369" s="242"/>
      <c r="D369" s="242"/>
      <c r="E369" s="243"/>
      <c r="F369" s="34" t="s">
        <v>8</v>
      </c>
      <c r="G369" s="142"/>
      <c r="H369" s="142"/>
      <c r="I369" s="142"/>
      <c r="J369" s="142"/>
    </row>
    <row r="370" spans="1:10" ht="30" hidden="1">
      <c r="A370" s="35" t="s">
        <v>10</v>
      </c>
      <c r="B370" s="120" t="s">
        <v>59</v>
      </c>
      <c r="C370" s="118" t="str">
        <f>B370</f>
        <v>?</v>
      </c>
      <c r="D370" s="118" t="str">
        <f>B370</f>
        <v>?</v>
      </c>
      <c r="E370" s="117"/>
      <c r="F370" s="34" t="s">
        <v>8</v>
      </c>
      <c r="G370" s="142"/>
      <c r="H370" s="142"/>
      <c r="I370" s="142"/>
      <c r="J370" s="142"/>
    </row>
    <row r="371" spans="1:10" ht="30" hidden="1">
      <c r="A371" s="35" t="s">
        <v>11</v>
      </c>
      <c r="B371" s="118"/>
      <c r="C371" s="118"/>
      <c r="D371" s="118"/>
      <c r="E371" s="117"/>
      <c r="F371" s="148"/>
      <c r="G371" s="149"/>
      <c r="H371" s="149"/>
      <c r="I371" s="142"/>
      <c r="J371" s="142"/>
    </row>
    <row r="372" spans="1:10" ht="6.75" customHeight="1" hidden="1">
      <c r="A372" s="119" t="s">
        <v>12</v>
      </c>
      <c r="B372" s="118">
        <f>B371*B369</f>
        <v>0</v>
      </c>
      <c r="C372" s="118">
        <f>C371*B369</f>
        <v>0</v>
      </c>
      <c r="D372" s="118">
        <f>D371*B369</f>
        <v>0</v>
      </c>
      <c r="E372" s="117">
        <f>(B372+C372+D372)/3</f>
        <v>0</v>
      </c>
      <c r="F372" s="146">
        <f>E372</f>
        <v>0</v>
      </c>
      <c r="G372" s="149"/>
      <c r="H372" s="149"/>
      <c r="I372" s="142"/>
      <c r="J372" s="142"/>
    </row>
    <row r="373" spans="1:10" ht="51" hidden="1">
      <c r="A373" s="113" t="s">
        <v>7</v>
      </c>
      <c r="B373" s="244"/>
      <c r="C373" s="245"/>
      <c r="D373" s="245"/>
      <c r="E373" s="246"/>
      <c r="F373" s="34" t="s">
        <v>8</v>
      </c>
      <c r="G373" s="142"/>
      <c r="H373" s="142"/>
      <c r="I373" s="142"/>
      <c r="J373" s="142"/>
    </row>
    <row r="374" spans="1:10" ht="30" hidden="1">
      <c r="A374" s="114" t="s">
        <v>9</v>
      </c>
      <c r="B374" s="241"/>
      <c r="C374" s="242"/>
      <c r="D374" s="242"/>
      <c r="E374" s="243"/>
      <c r="F374" s="34" t="s">
        <v>8</v>
      </c>
      <c r="G374" s="142"/>
      <c r="H374" s="142"/>
      <c r="I374" s="142"/>
      <c r="J374" s="142"/>
    </row>
    <row r="375" spans="1:10" ht="30" hidden="1">
      <c r="A375" s="35" t="s">
        <v>10</v>
      </c>
      <c r="B375" s="121"/>
      <c r="C375" s="121"/>
      <c r="D375" s="121"/>
      <c r="E375" s="117"/>
      <c r="F375" s="34" t="s">
        <v>8</v>
      </c>
      <c r="G375" s="142"/>
      <c r="H375" s="142"/>
      <c r="I375" s="142"/>
      <c r="J375" s="142"/>
    </row>
    <row r="376" spans="1:10" ht="30" hidden="1">
      <c r="A376" s="35" t="s">
        <v>11</v>
      </c>
      <c r="B376" s="118"/>
      <c r="C376" s="118"/>
      <c r="D376" s="118"/>
      <c r="E376" s="117"/>
      <c r="F376" s="148"/>
      <c r="G376" s="142"/>
      <c r="H376" s="142"/>
      <c r="I376" s="142"/>
      <c r="J376" s="142"/>
    </row>
    <row r="377" spans="1:10" ht="15" hidden="1">
      <c r="A377" s="119" t="s">
        <v>12</v>
      </c>
      <c r="B377" s="118">
        <f>B376*B374</f>
        <v>0</v>
      </c>
      <c r="C377" s="118">
        <f>C376*B374</f>
        <v>0</v>
      </c>
      <c r="D377" s="118">
        <f>D376*B374</f>
        <v>0</v>
      </c>
      <c r="E377" s="117">
        <f>(B377+C377+D377)/3</f>
        <v>0</v>
      </c>
      <c r="F377" s="146">
        <f>E377</f>
        <v>0</v>
      </c>
      <c r="G377" s="142"/>
      <c r="H377" s="142"/>
      <c r="I377" s="142"/>
      <c r="J377" s="142"/>
    </row>
    <row r="378" spans="1:13" ht="15">
      <c r="A378" s="122" t="s">
        <v>12</v>
      </c>
      <c r="B378" s="123">
        <f>B362+B357+B352+B347+B342+B337+B332+B327+B322+B317+B312+B307+B302+B297+B292+B287+B282+B277+B272+B141+B136+B131+B126+B121+B116+B111+B106+B101+B96+B91+B86+B81+B76+B71+B66+B61+B56+B51+B46+B41+B31+B21+B16+B11</f>
        <v>119015.69</v>
      </c>
      <c r="C378" s="124">
        <f>C11+C16+C21+C31+C41+C46+C51+C56+C61+C66+C71+C76+C81+C86+C91+C96+C101+C106+C111+C116+C121+C126+C131+C136+C141+C272+C277+C282+C287+C292+C297+C302+C307+C312+C317+C322+C327+C332+C337+C342+C347+C352+C357+C362+C367+C372+C377</f>
        <v>121931.11000000003</v>
      </c>
      <c r="D378" s="123">
        <f>D11+D16+D21+D31+D41+D46+D51+D56+D61+D66+D71+D76+D81+D86+D91+D96+D101+D106+D111+D116+D121+D126+D131+D136+D141+D272+D277+D282+D287+D292+D297+D302+D307+D312+D317+D322+D327+D332+D337+D342+D347+D352+D357+D362+D367+D372+D377</f>
        <v>121363.5</v>
      </c>
      <c r="E378" s="118">
        <f>(B378+C378+D378)/3</f>
        <v>120770.10000000002</v>
      </c>
      <c r="F378" s="147">
        <f>F11+F16+F21+F31+F41+F46+F51+F56+F61+F66+F71+F76+F81+F86+F91+F96+F101+F106+F111+F116+F121+F126+F131+F136+F141+F272+F277+F282+F287+F292+F297+F302+F307+F312+F317+F322+F327+F332+F337+F342+F347+F352+F357+F362+F367+F372+F377</f>
        <v>120770.09999999999</v>
      </c>
      <c r="G378" s="142"/>
      <c r="H378" s="145"/>
      <c r="I378" s="145"/>
      <c r="J378" s="145"/>
      <c r="K378" s="8"/>
      <c r="L378" s="37"/>
      <c r="M378" s="38"/>
    </row>
    <row r="379" spans="1:6" ht="45">
      <c r="A379" s="125" t="s">
        <v>13</v>
      </c>
      <c r="B379" s="215" t="s">
        <v>14</v>
      </c>
      <c r="C379" s="216"/>
      <c r="D379" s="217" t="s">
        <v>15</v>
      </c>
      <c r="E379" s="218"/>
      <c r="F379" s="219"/>
    </row>
    <row r="380" spans="1:6" ht="57" customHeight="1">
      <c r="A380" s="126">
        <v>1</v>
      </c>
      <c r="B380" s="226" t="s">
        <v>29</v>
      </c>
      <c r="C380" s="227"/>
      <c r="D380" s="228" t="s">
        <v>104</v>
      </c>
      <c r="E380" s="229"/>
      <c r="F380" s="227"/>
    </row>
    <row r="381" spans="1:6" ht="54.75" customHeight="1">
      <c r="A381" s="126">
        <v>2</v>
      </c>
      <c r="B381" s="226" t="s">
        <v>106</v>
      </c>
      <c r="C381" s="227"/>
      <c r="D381" s="228" t="s">
        <v>107</v>
      </c>
      <c r="E381" s="229"/>
      <c r="F381" s="227"/>
    </row>
    <row r="382" spans="1:6" ht="67.5" customHeight="1">
      <c r="A382" s="127">
        <v>3</v>
      </c>
      <c r="B382" s="226" t="s">
        <v>28</v>
      </c>
      <c r="C382" s="227"/>
      <c r="D382" s="228" t="s">
        <v>105</v>
      </c>
      <c r="E382" s="229"/>
      <c r="F382" s="227"/>
    </row>
    <row r="383" spans="1:6" ht="15">
      <c r="A383" s="128"/>
      <c r="B383" s="128"/>
      <c r="C383" s="128"/>
      <c r="D383" s="129"/>
      <c r="E383" s="128"/>
      <c r="F383" s="130"/>
    </row>
    <row r="384" spans="1:6" ht="45">
      <c r="A384" s="134" t="s">
        <v>108</v>
      </c>
      <c r="B384" s="128"/>
      <c r="C384" s="131"/>
      <c r="D384" s="131"/>
      <c r="E384" s="132" t="s">
        <v>18</v>
      </c>
      <c r="F384" s="133">
        <v>120770</v>
      </c>
    </row>
    <row r="385" spans="1:6" ht="15">
      <c r="A385" s="128"/>
      <c r="B385" s="128"/>
      <c r="C385" s="131"/>
      <c r="D385" s="131"/>
      <c r="E385" s="132"/>
      <c r="F385" s="133"/>
    </row>
    <row r="386" spans="1:6" ht="14.25">
      <c r="A386" s="157" t="s">
        <v>109</v>
      </c>
      <c r="B386" s="158"/>
      <c r="C386" s="158"/>
      <c r="D386" s="131"/>
      <c r="E386" s="132"/>
      <c r="F386" s="135" t="s">
        <v>110</v>
      </c>
    </row>
    <row r="387" spans="1:6" ht="15">
      <c r="A387" s="158"/>
      <c r="B387" s="158"/>
      <c r="C387" s="158"/>
      <c r="D387" s="128"/>
      <c r="E387" s="128"/>
      <c r="F387" s="128"/>
    </row>
    <row r="388" spans="1:6" ht="31.5" customHeight="1">
      <c r="A388" s="155" t="s">
        <v>26</v>
      </c>
      <c r="B388" s="156"/>
      <c r="C388" s="156"/>
      <c r="D388" s="128"/>
      <c r="E388" s="128"/>
      <c r="F388" s="132" t="s">
        <v>27</v>
      </c>
    </row>
    <row r="389" spans="1:6" ht="15">
      <c r="A389" s="128"/>
      <c r="B389" s="128"/>
      <c r="C389" s="128"/>
      <c r="D389" s="128"/>
      <c r="E389" s="128"/>
      <c r="F389" s="128"/>
    </row>
    <row r="390" spans="1:6" ht="15">
      <c r="A390" s="128" t="s">
        <v>16</v>
      </c>
      <c r="B390" s="128"/>
      <c r="C390" s="128"/>
      <c r="D390" s="128"/>
      <c r="E390" s="128"/>
      <c r="F390" s="136"/>
    </row>
    <row r="391" spans="1:6" ht="14.25" customHeight="1">
      <c r="A391" s="137" t="s">
        <v>25</v>
      </c>
      <c r="B391" s="138"/>
      <c r="C391" s="138"/>
      <c r="D391" s="138"/>
      <c r="E391" s="236" t="s">
        <v>24</v>
      </c>
      <c r="F391" s="236"/>
    </row>
    <row r="392" spans="1:6" ht="63.75">
      <c r="A392" s="139" t="s">
        <v>21</v>
      </c>
      <c r="B392" s="140"/>
      <c r="C392" s="140"/>
      <c r="D392" s="140"/>
      <c r="E392" s="140"/>
      <c r="F392" s="138"/>
    </row>
  </sheetData>
  <sheetProtection selectLockedCells="1" selectUnlockedCells="1"/>
  <mergeCells count="114">
    <mergeCell ref="B369:E369"/>
    <mergeCell ref="B373:E373"/>
    <mergeCell ref="B374:E374"/>
    <mergeCell ref="B348:E348"/>
    <mergeCell ref="B349:E349"/>
    <mergeCell ref="B353:E353"/>
    <mergeCell ref="B354:E354"/>
    <mergeCell ref="B358:E358"/>
    <mergeCell ref="B359:E359"/>
    <mergeCell ref="B98:E98"/>
    <mergeCell ref="B102:E102"/>
    <mergeCell ref="A1:F1"/>
    <mergeCell ref="B2:E2"/>
    <mergeCell ref="B278:E278"/>
    <mergeCell ref="B279:E279"/>
    <mergeCell ref="B138:E138"/>
    <mergeCell ref="B266:E266"/>
    <mergeCell ref="B269:E269"/>
    <mergeCell ref="B273:E273"/>
    <mergeCell ref="B128:E128"/>
    <mergeCell ref="B133:E133"/>
    <mergeCell ref="B103:E103"/>
    <mergeCell ref="B108:E108"/>
    <mergeCell ref="B113:E113"/>
    <mergeCell ref="B118:E118"/>
    <mergeCell ref="B123:E123"/>
    <mergeCell ref="H353:I353"/>
    <mergeCell ref="E391:F391"/>
    <mergeCell ref="H361:J361"/>
    <mergeCell ref="B381:C381"/>
    <mergeCell ref="D381:F381"/>
    <mergeCell ref="B382:C382"/>
    <mergeCell ref="D382:F382"/>
    <mergeCell ref="B363:E363"/>
    <mergeCell ref="B364:E364"/>
    <mergeCell ref="B368:E368"/>
    <mergeCell ref="B27:E27"/>
    <mergeCell ref="B37:E37"/>
    <mergeCell ref="B42:E42"/>
    <mergeCell ref="B47:E47"/>
    <mergeCell ref="B52:E52"/>
    <mergeCell ref="B137:E137"/>
    <mergeCell ref="B107:E107"/>
    <mergeCell ref="B62:E62"/>
    <mergeCell ref="B127:E127"/>
    <mergeCell ref="B132:E132"/>
    <mergeCell ref="B12:E12"/>
    <mergeCell ref="B17:E17"/>
    <mergeCell ref="B28:E28"/>
    <mergeCell ref="B13:E13"/>
    <mergeCell ref="B18:E18"/>
    <mergeCell ref="B379:C379"/>
    <mergeCell ref="D379:F379"/>
    <mergeCell ref="B112:E112"/>
    <mergeCell ref="B117:E117"/>
    <mergeCell ref="B122:E122"/>
    <mergeCell ref="B5:D5"/>
    <mergeCell ref="B53:E53"/>
    <mergeCell ref="B58:E58"/>
    <mergeCell ref="B78:E78"/>
    <mergeCell ref="B8:E8"/>
    <mergeCell ref="B3:E3"/>
    <mergeCell ref="B22:B23"/>
    <mergeCell ref="B32:B33"/>
    <mergeCell ref="C32:C33"/>
    <mergeCell ref="B7:E7"/>
    <mergeCell ref="B283:E283"/>
    <mergeCell ref="B284:E284"/>
    <mergeCell ref="B97:E97"/>
    <mergeCell ref="B67:E67"/>
    <mergeCell ref="B72:E72"/>
    <mergeCell ref="B87:E87"/>
    <mergeCell ref="B92:E92"/>
    <mergeCell ref="B77:E77"/>
    <mergeCell ref="B82:E82"/>
    <mergeCell ref="B274:E274"/>
    <mergeCell ref="B38:E38"/>
    <mergeCell ref="B43:E43"/>
    <mergeCell ref="B48:E48"/>
    <mergeCell ref="B83:E83"/>
    <mergeCell ref="B88:E88"/>
    <mergeCell ref="B93:E93"/>
    <mergeCell ref="B57:E57"/>
    <mergeCell ref="B63:E63"/>
    <mergeCell ref="B68:E68"/>
    <mergeCell ref="B73:E73"/>
    <mergeCell ref="B288:E288"/>
    <mergeCell ref="B289:E289"/>
    <mergeCell ref="B293:E293"/>
    <mergeCell ref="B294:E294"/>
    <mergeCell ref="B298:E298"/>
    <mergeCell ref="B299:E299"/>
    <mergeCell ref="B303:E303"/>
    <mergeCell ref="B304:E304"/>
    <mergeCell ref="B308:E308"/>
    <mergeCell ref="B309:E309"/>
    <mergeCell ref="B313:E313"/>
    <mergeCell ref="B314:E314"/>
    <mergeCell ref="B318:E318"/>
    <mergeCell ref="B319:E319"/>
    <mergeCell ref="B323:E323"/>
    <mergeCell ref="B324:E324"/>
    <mergeCell ref="B328:E328"/>
    <mergeCell ref="B329:E329"/>
    <mergeCell ref="A388:C388"/>
    <mergeCell ref="A386:C387"/>
    <mergeCell ref="B333:E333"/>
    <mergeCell ref="B334:E334"/>
    <mergeCell ref="B338:E338"/>
    <mergeCell ref="B339:E339"/>
    <mergeCell ref="B343:E343"/>
    <mergeCell ref="B344:E344"/>
    <mergeCell ref="B380:C380"/>
    <mergeCell ref="D380:F380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329" max="6" man="1"/>
  </rowBreaks>
  <ignoredErrors>
    <ignoredError sqref="E3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2013-07-08T10:56:19Z</cp:lastPrinted>
  <dcterms:modified xsi:type="dcterms:W3CDTF">2013-07-09T05:21:09Z</dcterms:modified>
  <cp:category/>
  <cp:version/>
  <cp:contentType/>
  <cp:contentStatus/>
</cp:coreProperties>
</file>